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AE7D4B91-14FF-40CC-8752-33779F0BFD81}" xr6:coauthVersionLast="45" xr6:coauthVersionMax="45" xr10:uidLastSave="{00000000-0000-0000-0000-000000000000}"/>
  <bookViews>
    <workbookView xWindow="-120" yWindow="-120" windowWidth="29040" windowHeight="15840" tabRatio="917" firstSheet="4" activeTab="16" xr2:uid="{00000000-000D-0000-FFFF-FFFF00000000}"/>
  </bookViews>
  <sheets>
    <sheet name="Приложение1" sheetId="1" r:id="rId1"/>
    <sheet name="Приложение2" sheetId="2" r:id="rId2"/>
    <sheet name="Приложение3" sheetId="3" r:id="rId3"/>
    <sheet name="Приложение 4" sheetId="10" r:id="rId4"/>
    <sheet name="Приложение 5" sheetId="11" r:id="rId5"/>
    <sheet name="Приложение 6" sheetId="12" r:id="rId6"/>
    <sheet name="Приложение 7" sheetId="5" r:id="rId7"/>
    <sheet name="Приложение 8" sheetId="13" r:id="rId8"/>
    <sheet name="Приложение 9" sheetId="6" r:id="rId9"/>
    <sheet name="Приложение 10" sheetId="7" r:id="rId10"/>
    <sheet name="Приложение 11" sheetId="8" r:id="rId11"/>
    <sheet name="Проложение 12" sheetId="9" r:id="rId12"/>
    <sheet name="Приложение 13" sheetId="14" r:id="rId13"/>
    <sheet name="Приложение 14" sheetId="15" r:id="rId14"/>
    <sheet name="Приложение 15" sheetId="20" r:id="rId15"/>
    <sheet name="Приложение 16" sheetId="21" r:id="rId16"/>
    <sheet name="Лист10" sheetId="22" r:id="rId17"/>
  </sheets>
  <definedNames>
    <definedName name="_xlnm._FilterDatabase" localSheetId="6" hidden="1">'Приложение 7'!$D$1:$D$387</definedName>
    <definedName name="_xlnm._FilterDatabase" localSheetId="7" hidden="1">'Приложение 8'!$A$10:$WVO$249</definedName>
    <definedName name="_xlnm.Print_Area" localSheetId="9">'Приложение 10'!$A$1:$H$253</definedName>
    <definedName name="_xlnm.Print_Area" localSheetId="14">'Приложение 15'!$A$1:$E$11</definedName>
    <definedName name="_xlnm.Print_Area" localSheetId="6">'Приложение 7'!$A$1:$F$388</definedName>
    <definedName name="_xlnm.Print_Area" localSheetId="7">'Приложение 8'!$A$1:$I$249</definedName>
    <definedName name="_xlnm.Print_Area" localSheetId="8">'Приложение 9'!$A$1:$G$406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7" l="1"/>
  <c r="H223" i="7"/>
  <c r="H157" i="7"/>
  <c r="H160" i="7"/>
  <c r="G160" i="7"/>
  <c r="H142" i="7"/>
  <c r="G142" i="7"/>
  <c r="H129" i="7"/>
  <c r="G129" i="7"/>
  <c r="H146" i="7"/>
  <c r="G146" i="7"/>
  <c r="H139" i="7"/>
  <c r="G139" i="7"/>
  <c r="H135" i="7"/>
  <c r="G135" i="7"/>
  <c r="H133" i="7"/>
  <c r="G133" i="7"/>
  <c r="G107" i="7"/>
  <c r="G249" i="7"/>
  <c r="G248" i="7" s="1"/>
  <c r="H248" i="7"/>
  <c r="H245" i="7"/>
  <c r="G245" i="7"/>
  <c r="H242" i="7"/>
  <c r="G242" i="7"/>
  <c r="H240" i="7"/>
  <c r="H239" i="7" s="1"/>
  <c r="G240" i="7"/>
  <c r="G239" i="7" s="1"/>
  <c r="H235" i="7"/>
  <c r="G235" i="7"/>
  <c r="H233" i="7"/>
  <c r="G233" i="7"/>
  <c r="H231" i="7"/>
  <c r="G231" i="7"/>
  <c r="H226" i="7"/>
  <c r="G226" i="7"/>
  <c r="H224" i="7"/>
  <c r="G224" i="7"/>
  <c r="H221" i="7"/>
  <c r="G221" i="7"/>
  <c r="H219" i="7"/>
  <c r="G219" i="7"/>
  <c r="H216" i="7"/>
  <c r="G216" i="7"/>
  <c r="H213" i="7"/>
  <c r="G213" i="7"/>
  <c r="H211" i="7"/>
  <c r="G211" i="7"/>
  <c r="H204" i="7"/>
  <c r="G204" i="7"/>
  <c r="H202" i="7"/>
  <c r="G202" i="7"/>
  <c r="G201" i="7"/>
  <c r="G200" i="7" s="1"/>
  <c r="H198" i="7"/>
  <c r="G198" i="7"/>
  <c r="H196" i="7"/>
  <c r="H195" i="7" s="1"/>
  <c r="H194" i="7" s="1"/>
  <c r="G196" i="7"/>
  <c r="H192" i="7"/>
  <c r="H191" i="7" s="1"/>
  <c r="G192" i="7"/>
  <c r="G191" i="7" s="1"/>
  <c r="H188" i="7"/>
  <c r="H187" i="7" s="1"/>
  <c r="G188" i="7"/>
  <c r="G187" i="7" s="1"/>
  <c r="H185" i="7"/>
  <c r="H184" i="7" s="1"/>
  <c r="G185" i="7"/>
  <c r="G184" i="7" s="1"/>
  <c r="H181" i="7"/>
  <c r="H180" i="7" s="1"/>
  <c r="H179" i="7" s="1"/>
  <c r="G181" i="7"/>
  <c r="G180" i="7" s="1"/>
  <c r="G179" i="7" s="1"/>
  <c r="H176" i="7"/>
  <c r="H175" i="7" s="1"/>
  <c r="H174" i="7" s="1"/>
  <c r="G176" i="7"/>
  <c r="G175" i="7" s="1"/>
  <c r="G174" i="7" s="1"/>
  <c r="H171" i="7"/>
  <c r="H170" i="7" s="1"/>
  <c r="H169" i="7" s="1"/>
  <c r="G171" i="7"/>
  <c r="G170" i="7" s="1"/>
  <c r="G169" i="7" s="1"/>
  <c r="H167" i="7"/>
  <c r="G167" i="7"/>
  <c r="H165" i="7"/>
  <c r="G165" i="7"/>
  <c r="H163" i="7"/>
  <c r="H162" i="7" s="1"/>
  <c r="G163" i="7"/>
  <c r="H158" i="7"/>
  <c r="G158" i="7"/>
  <c r="H154" i="7"/>
  <c r="H153" i="7" s="1"/>
  <c r="G154" i="7"/>
  <c r="G153" i="7" s="1"/>
  <c r="H151" i="7"/>
  <c r="G151" i="7"/>
  <c r="H149" i="7"/>
  <c r="G149" i="7"/>
  <c r="H144" i="7"/>
  <c r="H141" i="7" s="1"/>
  <c r="G144" i="7"/>
  <c r="H137" i="7"/>
  <c r="G137" i="7"/>
  <c r="G124" i="7" s="1"/>
  <c r="H131" i="7"/>
  <c r="G131" i="7"/>
  <c r="H127" i="7"/>
  <c r="H124" i="7" s="1"/>
  <c r="G127" i="7"/>
  <c r="H125" i="7"/>
  <c r="G125" i="7"/>
  <c r="H122" i="7"/>
  <c r="G122" i="7"/>
  <c r="H120" i="7"/>
  <c r="G120" i="7"/>
  <c r="H116" i="7"/>
  <c r="H115" i="7" s="1"/>
  <c r="H114" i="7" s="1"/>
  <c r="H113" i="7" s="1"/>
  <c r="G116" i="7"/>
  <c r="G115" i="7" s="1"/>
  <c r="G114" i="7" s="1"/>
  <c r="G113" i="7" s="1"/>
  <c r="H111" i="7"/>
  <c r="H110" i="7" s="1"/>
  <c r="H109" i="7" s="1"/>
  <c r="G111" i="7"/>
  <c r="G110" i="7" s="1"/>
  <c r="G109" i="7" s="1"/>
  <c r="H105" i="7"/>
  <c r="G105" i="7"/>
  <c r="H103" i="7"/>
  <c r="G103" i="7"/>
  <c r="H101" i="7"/>
  <c r="G101" i="7"/>
  <c r="H99" i="7"/>
  <c r="G99" i="7"/>
  <c r="H96" i="7"/>
  <c r="G96" i="7"/>
  <c r="H91" i="7"/>
  <c r="H90" i="7" s="1"/>
  <c r="H89" i="7" s="1"/>
  <c r="G91" i="7"/>
  <c r="G90" i="7" s="1"/>
  <c r="G89" i="7" s="1"/>
  <c r="H86" i="7"/>
  <c r="H85" i="7" s="1"/>
  <c r="H84" i="7" s="1"/>
  <c r="G86" i="7"/>
  <c r="G85" i="7" s="1"/>
  <c r="G84" i="7" s="1"/>
  <c r="H82" i="7"/>
  <c r="H81" i="7" s="1"/>
  <c r="H80" i="7" s="1"/>
  <c r="G82" i="7"/>
  <c r="G81" i="7" s="1"/>
  <c r="G80" i="7" s="1"/>
  <c r="H78" i="7"/>
  <c r="G78" i="7"/>
  <c r="H76" i="7"/>
  <c r="G76" i="7"/>
  <c r="G72" i="7"/>
  <c r="H70" i="7"/>
  <c r="H69" i="7" s="1"/>
  <c r="H68" i="7" s="1"/>
  <c r="H67" i="7" s="1"/>
  <c r="G70" i="7"/>
  <c r="G69" i="7" s="1"/>
  <c r="G68" i="7" s="1"/>
  <c r="G67" i="7" s="1"/>
  <c r="H65" i="7"/>
  <c r="H64" i="7" s="1"/>
  <c r="H63" i="7" s="1"/>
  <c r="G65" i="7"/>
  <c r="G64" i="7" s="1"/>
  <c r="G63" i="7" s="1"/>
  <c r="G61" i="7"/>
  <c r="G57" i="7"/>
  <c r="H54" i="7"/>
  <c r="H53" i="7" s="1"/>
  <c r="G54" i="7"/>
  <c r="G53" i="7" s="1"/>
  <c r="H51" i="7"/>
  <c r="G51" i="7"/>
  <c r="H48" i="7"/>
  <c r="G48" i="7"/>
  <c r="H44" i="7"/>
  <c r="H43" i="7" s="1"/>
  <c r="G44" i="7"/>
  <c r="G43" i="7" s="1"/>
  <c r="H40" i="7"/>
  <c r="H39" i="7" s="1"/>
  <c r="H38" i="7" s="1"/>
  <c r="G40" i="7"/>
  <c r="G39" i="7" s="1"/>
  <c r="G38" i="7" s="1"/>
  <c r="H36" i="7"/>
  <c r="H35" i="7" s="1"/>
  <c r="G36" i="7"/>
  <c r="G35" i="7" s="1"/>
  <c r="H33" i="7"/>
  <c r="G33" i="7"/>
  <c r="H29" i="7"/>
  <c r="G29" i="7"/>
  <c r="H27" i="7"/>
  <c r="G27" i="7"/>
  <c r="H20" i="7"/>
  <c r="H19" i="7" s="1"/>
  <c r="G20" i="7"/>
  <c r="G19" i="7" s="1"/>
  <c r="H17" i="7"/>
  <c r="G17" i="7"/>
  <c r="H14" i="7"/>
  <c r="G14" i="7"/>
  <c r="H13" i="7"/>
  <c r="G13" i="7"/>
  <c r="H12" i="7"/>
  <c r="G12" i="7"/>
  <c r="H148" i="7" l="1"/>
  <c r="G148" i="7"/>
  <c r="G195" i="7"/>
  <c r="G194" i="7" s="1"/>
  <c r="H156" i="7"/>
  <c r="H98" i="7"/>
  <c r="G119" i="7"/>
  <c r="G141" i="7"/>
  <c r="H42" i="7"/>
  <c r="H24" i="7" s="1"/>
  <c r="H230" i="7"/>
  <c r="H229" i="7" s="1"/>
  <c r="H228" i="7" s="1"/>
  <c r="G230" i="7"/>
  <c r="G229" i="7" s="1"/>
  <c r="G228" i="7" s="1"/>
  <c r="H208" i="7"/>
  <c r="H207" i="7" s="1"/>
  <c r="G210" i="7"/>
  <c r="G209" i="7" s="1"/>
  <c r="H119" i="7"/>
  <c r="H118" i="7" s="1"/>
  <c r="H201" i="7"/>
  <c r="H200" i="7" s="1"/>
  <c r="G56" i="7"/>
  <c r="G162" i="7"/>
  <c r="G157" i="7" s="1"/>
  <c r="G156" i="7" s="1"/>
  <c r="H95" i="7"/>
  <c r="H88" i="7" s="1"/>
  <c r="G98" i="7"/>
  <c r="H75" i="7"/>
  <c r="H74" i="7" s="1"/>
  <c r="G75" i="7"/>
  <c r="G74" i="7" s="1"/>
  <c r="G118" i="7"/>
  <c r="G16" i="7"/>
  <c r="G11" i="7" s="1"/>
  <c r="G10" i="7" s="1"/>
  <c r="G173" i="7"/>
  <c r="H210" i="7"/>
  <c r="H209" i="7" s="1"/>
  <c r="G238" i="7"/>
  <c r="G237" i="7" s="1"/>
  <c r="H16" i="7"/>
  <c r="H11" i="7" s="1"/>
  <c r="H10" i="7" s="1"/>
  <c r="H26" i="7"/>
  <c r="H25" i="7" s="1"/>
  <c r="H47" i="7"/>
  <c r="G223" i="7"/>
  <c r="H238" i="7"/>
  <c r="H237" i="7" s="1"/>
  <c r="G183" i="7"/>
  <c r="G47" i="7"/>
  <c r="G26" i="7"/>
  <c r="G25" i="7" s="1"/>
  <c r="H173" i="7"/>
  <c r="H183" i="7"/>
  <c r="G42" i="7" l="1"/>
  <c r="G208" i="7"/>
  <c r="G207" i="7" s="1"/>
  <c r="G206" i="7" s="1"/>
  <c r="G95" i="7"/>
  <c r="G88" i="7" s="1"/>
  <c r="H206" i="7"/>
  <c r="G24" i="7"/>
  <c r="H23" i="7"/>
  <c r="H253" i="7" l="1"/>
  <c r="G23" i="7"/>
  <c r="G253" i="7" s="1"/>
  <c r="G240" i="6"/>
  <c r="G238" i="6" l="1"/>
  <c r="G236" i="6"/>
  <c r="G206" i="6"/>
  <c r="G55" i="6" l="1"/>
  <c r="G404" i="6"/>
  <c r="G401" i="6"/>
  <c r="G397" i="6"/>
  <c r="G394" i="6"/>
  <c r="G393" i="6"/>
  <c r="G390" i="6"/>
  <c r="G389" i="6" s="1"/>
  <c r="G386" i="6"/>
  <c r="G382" i="6"/>
  <c r="G380" i="6"/>
  <c r="G375" i="6"/>
  <c r="G373" i="6"/>
  <c r="G371" i="6"/>
  <c r="G368" i="6"/>
  <c r="G364" i="6"/>
  <c r="G363" i="6" s="1"/>
  <c r="G360" i="6"/>
  <c r="G357" i="6"/>
  <c r="G354" i="6"/>
  <c r="G351" i="6"/>
  <c r="G348" i="6"/>
  <c r="G343" i="6"/>
  <c r="G342" i="6" s="1"/>
  <c r="G341" i="6" s="1"/>
  <c r="G339" i="6"/>
  <c r="G338" i="6" s="1"/>
  <c r="G337" i="6" s="1"/>
  <c r="G336" i="6" s="1"/>
  <c r="G334" i="6"/>
  <c r="G333" i="6" s="1"/>
  <c r="G332" i="6" s="1"/>
  <c r="G331" i="6" s="1"/>
  <c r="G328" i="6"/>
  <c r="G327" i="6" s="1"/>
  <c r="G326" i="6" s="1"/>
  <c r="G324" i="6"/>
  <c r="G322" i="6"/>
  <c r="G318" i="6"/>
  <c r="G316" i="6"/>
  <c r="G315" i="6" s="1"/>
  <c r="G310" i="6"/>
  <c r="G309" i="6" s="1"/>
  <c r="G307" i="6"/>
  <c r="G306" i="6"/>
  <c r="G303" i="6"/>
  <c r="G302" i="6" s="1"/>
  <c r="G301" i="6" s="1"/>
  <c r="G298" i="6"/>
  <c r="G297" i="6" s="1"/>
  <c r="G296" i="6" s="1"/>
  <c r="G285" i="6"/>
  <c r="G284" i="6" s="1"/>
  <c r="G283" i="6" s="1"/>
  <c r="G281" i="6"/>
  <c r="G279" i="6"/>
  <c r="G277" i="6"/>
  <c r="G274" i="6"/>
  <c r="G272" i="6"/>
  <c r="G270" i="6"/>
  <c r="G268" i="6"/>
  <c r="G266" i="6"/>
  <c r="G261" i="6"/>
  <c r="G260" i="6" s="1"/>
  <c r="G259" i="6" s="1"/>
  <c r="G257" i="6"/>
  <c r="G254" i="6"/>
  <c r="G252" i="6"/>
  <c r="G249" i="6"/>
  <c r="G246" i="6"/>
  <c r="G244" i="6"/>
  <c r="G242" i="6"/>
  <c r="G233" i="6"/>
  <c r="G231" i="6"/>
  <c r="G229" i="6"/>
  <c r="G227" i="6"/>
  <c r="G225" i="6"/>
  <c r="G222" i="6"/>
  <c r="G220" i="6"/>
  <c r="G217" i="6"/>
  <c r="G215" i="6"/>
  <c r="G213" i="6"/>
  <c r="G211" i="6"/>
  <c r="G208" i="6"/>
  <c r="G203" i="6"/>
  <c r="G200" i="6"/>
  <c r="G198" i="6"/>
  <c r="G196" i="6"/>
  <c r="G193" i="6"/>
  <c r="G188" i="6"/>
  <c r="G187" i="6" s="1"/>
  <c r="G186" i="6" s="1"/>
  <c r="G184" i="6"/>
  <c r="G182" i="6"/>
  <c r="G178" i="6"/>
  <c r="G176" i="6"/>
  <c r="G173" i="6"/>
  <c r="G169" i="6"/>
  <c r="G167" i="6"/>
  <c r="G162" i="6"/>
  <c r="G154" i="6"/>
  <c r="G152" i="6"/>
  <c r="G150" i="6"/>
  <c r="G149" i="6" s="1"/>
  <c r="G146" i="6" s="1"/>
  <c r="G144" i="6"/>
  <c r="G141" i="6"/>
  <c r="G139" i="6"/>
  <c r="G136" i="6"/>
  <c r="G135" i="6" s="1"/>
  <c r="G133" i="6"/>
  <c r="G131" i="6"/>
  <c r="G129" i="6"/>
  <c r="G126" i="6"/>
  <c r="G124" i="6"/>
  <c r="G120" i="6"/>
  <c r="G117" i="6"/>
  <c r="G112" i="6"/>
  <c r="G110" i="6"/>
  <c r="G103" i="6"/>
  <c r="G102" i="6" s="1"/>
  <c r="G100" i="6"/>
  <c r="G98" i="6"/>
  <c r="G95" i="6"/>
  <c r="G92" i="6"/>
  <c r="G88" i="6"/>
  <c r="G86" i="6"/>
  <c r="G80" i="6"/>
  <c r="G79" i="6"/>
  <c r="G78" i="6" s="1"/>
  <c r="G76" i="6"/>
  <c r="G74" i="6"/>
  <c r="G65" i="6"/>
  <c r="G63" i="6"/>
  <c r="G58" i="6"/>
  <c r="G57" i="6" s="1"/>
  <c r="G52" i="6"/>
  <c r="G51" i="6" s="1"/>
  <c r="G47" i="6"/>
  <c r="G46" i="6" s="1"/>
  <c r="G43" i="6"/>
  <c r="G42" i="6" s="1"/>
  <c r="G41" i="6" s="1"/>
  <c r="G39" i="6"/>
  <c r="G38" i="6"/>
  <c r="G36" i="6"/>
  <c r="G32" i="6"/>
  <c r="G30" i="6"/>
  <c r="G24" i="6"/>
  <c r="G20" i="6"/>
  <c r="G19" i="6" s="1"/>
  <c r="G17" i="6"/>
  <c r="G14" i="6"/>
  <c r="G13" i="6"/>
  <c r="G12" i="6"/>
  <c r="G85" i="6" l="1"/>
  <c r="G84" i="6" s="1"/>
  <c r="G83" i="6" s="1"/>
  <c r="G82" i="6" s="1"/>
  <c r="G347" i="6"/>
  <c r="G251" i="6"/>
  <c r="G321" i="6"/>
  <c r="G320" i="6" s="1"/>
  <c r="G400" i="6"/>
  <c r="G370" i="6"/>
  <c r="G367" i="6" s="1"/>
  <c r="G366" i="6" s="1"/>
  <c r="G248" i="6"/>
  <c r="G235" i="6"/>
  <c r="G16" i="6"/>
  <c r="G11" i="6" s="1"/>
  <c r="G10" i="6" s="1"/>
  <c r="G109" i="6"/>
  <c r="G108" i="6" s="1"/>
  <c r="G116" i="6"/>
  <c r="G115" i="6" s="1"/>
  <c r="G276" i="6"/>
  <c r="G265" i="6" s="1"/>
  <c r="G264" i="6" s="1"/>
  <c r="G305" i="6"/>
  <c r="G379" i="6"/>
  <c r="G378" i="6" s="1"/>
  <c r="G377" i="6" s="1"/>
  <c r="G205" i="6"/>
  <c r="G192" i="6"/>
  <c r="G181" i="6"/>
  <c r="G180" i="6"/>
  <c r="G172" i="6"/>
  <c r="G171" i="6" s="1"/>
  <c r="G143" i="6"/>
  <c r="G128" i="6"/>
  <c r="G97" i="6"/>
  <c r="G91" i="6"/>
  <c r="G62" i="6"/>
  <c r="G45" i="6" s="1"/>
  <c r="G29" i="6"/>
  <c r="G28" i="6" s="1"/>
  <c r="G295" i="6"/>
  <c r="G346" i="6"/>
  <c r="G345" i="6" s="1"/>
  <c r="G90" i="6" l="1"/>
  <c r="G191" i="6"/>
  <c r="G114" i="6"/>
  <c r="G27" i="6"/>
  <c r="G330" i="6"/>
  <c r="G26" i="6" l="1"/>
  <c r="G406" i="6" s="1"/>
  <c r="F267" i="5" l="1"/>
  <c r="F266" i="5" s="1"/>
  <c r="C13" i="15" l="1"/>
  <c r="B13" i="15"/>
  <c r="C10" i="15"/>
  <c r="B10" i="15"/>
  <c r="B13" i="14"/>
  <c r="B10" i="14"/>
  <c r="D16" i="9" l="1"/>
  <c r="C16" i="9"/>
  <c r="D14" i="9"/>
  <c r="C14" i="9"/>
  <c r="D11" i="9"/>
  <c r="C11" i="9"/>
  <c r="D8" i="9"/>
  <c r="D21" i="9" s="1"/>
  <c r="C8" i="9"/>
  <c r="D16" i="8"/>
  <c r="C16" i="8"/>
  <c r="D14" i="8"/>
  <c r="C14" i="8"/>
  <c r="D11" i="8"/>
  <c r="C11" i="8"/>
  <c r="D8" i="8"/>
  <c r="C8" i="8"/>
  <c r="C19" i="8" l="1"/>
  <c r="D19" i="8"/>
  <c r="C21" i="9"/>
  <c r="F120" i="13" l="1"/>
  <c r="H120" i="13" l="1"/>
  <c r="H205" i="13" l="1"/>
  <c r="F220" i="13" l="1"/>
  <c r="I247" i="13" l="1"/>
  <c r="H247" i="13"/>
  <c r="G247" i="13"/>
  <c r="F247" i="13"/>
  <c r="F246" i="13" s="1"/>
  <c r="F245" i="13" s="1"/>
  <c r="I246" i="13"/>
  <c r="H246" i="13"/>
  <c r="G246" i="13"/>
  <c r="I245" i="13"/>
  <c r="H245" i="13"/>
  <c r="G245" i="13"/>
  <c r="I243" i="13"/>
  <c r="I240" i="13" s="1"/>
  <c r="I239" i="13" s="1"/>
  <c r="H243" i="13"/>
  <c r="H240" i="13" s="1"/>
  <c r="H239" i="13" s="1"/>
  <c r="G243" i="13"/>
  <c r="F243" i="13"/>
  <c r="I241" i="13"/>
  <c r="H241" i="13"/>
  <c r="G241" i="13"/>
  <c r="F241" i="13"/>
  <c r="G240" i="13"/>
  <c r="F240" i="13"/>
  <c r="F239" i="13" s="1"/>
  <c r="G239" i="13"/>
  <c r="I237" i="13"/>
  <c r="H237" i="13"/>
  <c r="G237" i="13"/>
  <c r="F237" i="13"/>
  <c r="I236" i="13"/>
  <c r="H236" i="13"/>
  <c r="G236" i="13"/>
  <c r="G228" i="13" s="1"/>
  <c r="F236" i="13"/>
  <c r="G233" i="13"/>
  <c r="F233" i="13"/>
  <c r="G232" i="13"/>
  <c r="F232" i="13"/>
  <c r="I230" i="13"/>
  <c r="I229" i="13" s="1"/>
  <c r="H230" i="13"/>
  <c r="H229" i="13" s="1"/>
  <c r="G230" i="13"/>
  <c r="F230" i="13"/>
  <c r="F229" i="13" s="1"/>
  <c r="G229" i="13"/>
  <c r="I225" i="13"/>
  <c r="H225" i="13"/>
  <c r="G225" i="13"/>
  <c r="G219" i="13" s="1"/>
  <c r="G218" i="13" s="1"/>
  <c r="F225" i="13"/>
  <c r="I222" i="13"/>
  <c r="H222" i="13"/>
  <c r="G222" i="13"/>
  <c r="F222" i="13"/>
  <c r="I220" i="13"/>
  <c r="H220" i="13"/>
  <c r="G220" i="13"/>
  <c r="H216" i="13"/>
  <c r="F216" i="13"/>
  <c r="I214" i="13"/>
  <c r="H214" i="13"/>
  <c r="H209" i="13" s="1"/>
  <c r="G214" i="13"/>
  <c r="F214" i="13"/>
  <c r="I212" i="13"/>
  <c r="H212" i="13"/>
  <c r="G212" i="13"/>
  <c r="F212" i="13"/>
  <c r="I210" i="13"/>
  <c r="H210" i="13"/>
  <c r="G210" i="13"/>
  <c r="F210" i="13"/>
  <c r="I209" i="13"/>
  <c r="I208" i="13" s="1"/>
  <c r="I207" i="13" s="1"/>
  <c r="F209" i="13"/>
  <c r="F208" i="13" s="1"/>
  <c r="F207" i="13" s="1"/>
  <c r="I203" i="13"/>
  <c r="I202" i="13" s="1"/>
  <c r="H203" i="13"/>
  <c r="H202" i="13" s="1"/>
  <c r="G203" i="13"/>
  <c r="G202" i="13" s="1"/>
  <c r="F203" i="13"/>
  <c r="F202" i="13" s="1"/>
  <c r="G200" i="13"/>
  <c r="F200" i="13"/>
  <c r="I198" i="13"/>
  <c r="H198" i="13"/>
  <c r="G198" i="13"/>
  <c r="F198" i="13"/>
  <c r="I195" i="13"/>
  <c r="H195" i="13"/>
  <c r="G195" i="13"/>
  <c r="F195" i="13"/>
  <c r="I192" i="13"/>
  <c r="I189" i="13" s="1"/>
  <c r="I188" i="13" s="1"/>
  <c r="H192" i="13"/>
  <c r="G192" i="13"/>
  <c r="F192" i="13"/>
  <c r="F189" i="13" s="1"/>
  <c r="F188" i="13" s="1"/>
  <c r="I190" i="13"/>
  <c r="H190" i="13"/>
  <c r="G190" i="13"/>
  <c r="F190" i="13"/>
  <c r="I186" i="13"/>
  <c r="H186" i="13"/>
  <c r="G186" i="13"/>
  <c r="F186" i="13"/>
  <c r="I182" i="13"/>
  <c r="I181" i="13" s="1"/>
  <c r="I180" i="13" s="1"/>
  <c r="H182" i="13"/>
  <c r="H181" i="13" s="1"/>
  <c r="H180" i="13" s="1"/>
  <c r="G182" i="13"/>
  <c r="G181" i="13" s="1"/>
  <c r="G180" i="13" s="1"/>
  <c r="F182" i="13"/>
  <c r="F181" i="13" s="1"/>
  <c r="F180" i="13" s="1"/>
  <c r="I177" i="13"/>
  <c r="I176" i="13" s="1"/>
  <c r="I175" i="13" s="1"/>
  <c r="H177" i="13"/>
  <c r="G177" i="13"/>
  <c r="G176" i="13" s="1"/>
  <c r="G175" i="13" s="1"/>
  <c r="F177" i="13"/>
  <c r="F176" i="13" s="1"/>
  <c r="F175" i="13" s="1"/>
  <c r="H176" i="13"/>
  <c r="H175" i="13" s="1"/>
  <c r="I172" i="13"/>
  <c r="I171" i="13" s="1"/>
  <c r="I170" i="13" s="1"/>
  <c r="H172" i="13"/>
  <c r="H171" i="13" s="1"/>
  <c r="H170" i="13" s="1"/>
  <c r="G172" i="13"/>
  <c r="G171" i="13" s="1"/>
  <c r="G170" i="13" s="1"/>
  <c r="F172" i="13"/>
  <c r="F171" i="13" s="1"/>
  <c r="F170" i="13" s="1"/>
  <c r="I168" i="13"/>
  <c r="H168" i="13"/>
  <c r="G168" i="13"/>
  <c r="F168" i="13"/>
  <c r="I166" i="13"/>
  <c r="H166" i="13"/>
  <c r="G166" i="13"/>
  <c r="F166" i="13"/>
  <c r="I164" i="13"/>
  <c r="H164" i="13"/>
  <c r="G164" i="13"/>
  <c r="F164" i="13"/>
  <c r="I163" i="13"/>
  <c r="I161" i="13"/>
  <c r="H161" i="13"/>
  <c r="G161" i="13"/>
  <c r="F161" i="13"/>
  <c r="H159" i="13"/>
  <c r="F159" i="13"/>
  <c r="I155" i="13"/>
  <c r="I154" i="13" s="1"/>
  <c r="H155" i="13"/>
  <c r="H154" i="13" s="1"/>
  <c r="G155" i="13"/>
  <c r="G154" i="13" s="1"/>
  <c r="F155" i="13"/>
  <c r="F154" i="13" s="1"/>
  <c r="I152" i="13"/>
  <c r="H152" i="13"/>
  <c r="H146" i="13" s="1"/>
  <c r="G152" i="13"/>
  <c r="G146" i="13" s="1"/>
  <c r="F152" i="13"/>
  <c r="F146" i="13" s="1"/>
  <c r="I150" i="13"/>
  <c r="I147" i="13" s="1"/>
  <c r="H150" i="13"/>
  <c r="G150" i="13"/>
  <c r="F150" i="13"/>
  <c r="I148" i="13"/>
  <c r="H148" i="13"/>
  <c r="G148" i="13"/>
  <c r="F148" i="13"/>
  <c r="H147" i="13"/>
  <c r="G147" i="13"/>
  <c r="F147" i="13"/>
  <c r="I146" i="13"/>
  <c r="I144" i="13"/>
  <c r="H144" i="13"/>
  <c r="G144" i="13"/>
  <c r="G139" i="13" s="1"/>
  <c r="F144" i="13"/>
  <c r="H142" i="13"/>
  <c r="F142" i="13"/>
  <c r="H140" i="13"/>
  <c r="F140" i="13"/>
  <c r="I139" i="13"/>
  <c r="I137" i="13"/>
  <c r="H137" i="13"/>
  <c r="G137" i="13"/>
  <c r="F137" i="13"/>
  <c r="H135" i="13"/>
  <c r="F135" i="13"/>
  <c r="H133" i="13"/>
  <c r="F133" i="13"/>
  <c r="H131" i="13"/>
  <c r="F131" i="13"/>
  <c r="I129" i="13"/>
  <c r="H129" i="13"/>
  <c r="G129" i="13"/>
  <c r="F129" i="13"/>
  <c r="H127" i="13"/>
  <c r="F127" i="13"/>
  <c r="I125" i="13"/>
  <c r="H125" i="13"/>
  <c r="G125" i="13"/>
  <c r="F125" i="13"/>
  <c r="I123" i="13"/>
  <c r="H123" i="13"/>
  <c r="G123" i="13"/>
  <c r="F123" i="13"/>
  <c r="I120" i="13"/>
  <c r="G120" i="13"/>
  <c r="I118" i="13"/>
  <c r="I117" i="13" s="1"/>
  <c r="H118" i="13"/>
  <c r="H117" i="13" s="1"/>
  <c r="G118" i="13"/>
  <c r="F118" i="13"/>
  <c r="G117" i="13"/>
  <c r="F117" i="13"/>
  <c r="I114" i="13"/>
  <c r="I113" i="13" s="1"/>
  <c r="I112" i="13" s="1"/>
  <c r="H114" i="13"/>
  <c r="H113" i="13" s="1"/>
  <c r="H112" i="13" s="1"/>
  <c r="G114" i="13"/>
  <c r="G113" i="13" s="1"/>
  <c r="G112" i="13" s="1"/>
  <c r="F114" i="13"/>
  <c r="F113" i="13" s="1"/>
  <c r="F112" i="13" s="1"/>
  <c r="I110" i="13"/>
  <c r="I108" i="13" s="1"/>
  <c r="H110" i="13"/>
  <c r="H108" i="13" s="1"/>
  <c r="G110" i="13"/>
  <c r="G109" i="13" s="1"/>
  <c r="F110" i="13"/>
  <c r="F108" i="13" s="1"/>
  <c r="I109" i="13"/>
  <c r="H109" i="13"/>
  <c r="H106" i="13"/>
  <c r="F106" i="13"/>
  <c r="I104" i="13"/>
  <c r="H104" i="13"/>
  <c r="G104" i="13"/>
  <c r="F104" i="13"/>
  <c r="I102" i="13"/>
  <c r="H102" i="13"/>
  <c r="G102" i="13"/>
  <c r="F102" i="13"/>
  <c r="I100" i="13"/>
  <c r="H100" i="13"/>
  <c r="G100" i="13"/>
  <c r="F100" i="13"/>
  <c r="I98" i="13"/>
  <c r="I96" i="13" s="1"/>
  <c r="I95" i="13" s="1"/>
  <c r="I94" i="13" s="1"/>
  <c r="H98" i="13"/>
  <c r="H96" i="13" s="1"/>
  <c r="H95" i="13" s="1"/>
  <c r="H94" i="13" s="1"/>
  <c r="G98" i="13"/>
  <c r="F98" i="13"/>
  <c r="I91" i="13"/>
  <c r="I88" i="13" s="1"/>
  <c r="H91" i="13"/>
  <c r="H88" i="13" s="1"/>
  <c r="G91" i="13"/>
  <c r="G88" i="13" s="1"/>
  <c r="F91" i="13"/>
  <c r="F88" i="13" s="1"/>
  <c r="I89" i="13"/>
  <c r="H89" i="13"/>
  <c r="G89" i="13"/>
  <c r="F89" i="13"/>
  <c r="I85" i="13"/>
  <c r="H85" i="13"/>
  <c r="G85" i="13"/>
  <c r="G84" i="13" s="1"/>
  <c r="G83" i="13" s="1"/>
  <c r="F85" i="13"/>
  <c r="F84" i="13" s="1"/>
  <c r="F83" i="13" s="1"/>
  <c r="I84" i="13"/>
  <c r="I83" i="13" s="1"/>
  <c r="H84" i="13"/>
  <c r="H83" i="13" s="1"/>
  <c r="I81" i="13"/>
  <c r="I80" i="13" s="1"/>
  <c r="I79" i="13" s="1"/>
  <c r="H81" i="13"/>
  <c r="H80" i="13" s="1"/>
  <c r="H79" i="13" s="1"/>
  <c r="G81" i="13"/>
  <c r="F81" i="13"/>
  <c r="F80" i="13" s="1"/>
  <c r="F79" i="13" s="1"/>
  <c r="G80" i="13"/>
  <c r="G79" i="13" s="1"/>
  <c r="I77" i="13"/>
  <c r="H77" i="13"/>
  <c r="G77" i="13"/>
  <c r="F77" i="13"/>
  <c r="I75" i="13"/>
  <c r="I74" i="13" s="1"/>
  <c r="H75" i="13"/>
  <c r="H74" i="13" s="1"/>
  <c r="G75" i="13"/>
  <c r="G74" i="13" s="1"/>
  <c r="F75" i="13"/>
  <c r="I71" i="13"/>
  <c r="H71" i="13"/>
  <c r="G71" i="13"/>
  <c r="F71" i="13"/>
  <c r="I69" i="13"/>
  <c r="H69" i="13"/>
  <c r="G69" i="13"/>
  <c r="F69" i="13"/>
  <c r="I68" i="13"/>
  <c r="I67" i="13" s="1"/>
  <c r="I66" i="13" s="1"/>
  <c r="I65" i="13" s="1"/>
  <c r="H68" i="13"/>
  <c r="H67" i="13" s="1"/>
  <c r="H66" i="13" s="1"/>
  <c r="H65" i="13" s="1"/>
  <c r="G68" i="13"/>
  <c r="G67" i="13" s="1"/>
  <c r="G66" i="13" s="1"/>
  <c r="G65" i="13" s="1"/>
  <c r="F68" i="13"/>
  <c r="F67" i="13" s="1"/>
  <c r="F66" i="13" s="1"/>
  <c r="F65" i="13" s="1"/>
  <c r="I63" i="13"/>
  <c r="I62" i="13" s="1"/>
  <c r="I61" i="13" s="1"/>
  <c r="H63" i="13"/>
  <c r="H62" i="13" s="1"/>
  <c r="H61" i="13" s="1"/>
  <c r="G63" i="13"/>
  <c r="G62" i="13" s="1"/>
  <c r="G61" i="13" s="1"/>
  <c r="F63" i="13"/>
  <c r="F62" i="13" s="1"/>
  <c r="F61" i="13" s="1"/>
  <c r="G59" i="13"/>
  <c r="F59" i="13"/>
  <c r="I55" i="13"/>
  <c r="I54" i="13" s="1"/>
  <c r="H55" i="13"/>
  <c r="H54" i="13" s="1"/>
  <c r="G55" i="13"/>
  <c r="G54" i="13" s="1"/>
  <c r="F55" i="13"/>
  <c r="I51" i="13"/>
  <c r="H51" i="13"/>
  <c r="G51" i="13"/>
  <c r="G50" i="13" s="1"/>
  <c r="F51" i="13"/>
  <c r="F50" i="13" s="1"/>
  <c r="I50" i="13"/>
  <c r="H50" i="13"/>
  <c r="I48" i="13"/>
  <c r="I44" i="13" s="1"/>
  <c r="H48" i="13"/>
  <c r="G48" i="13"/>
  <c r="F48" i="13"/>
  <c r="I45" i="13"/>
  <c r="H45" i="13"/>
  <c r="G45" i="13"/>
  <c r="F45" i="13"/>
  <c r="F44" i="13" s="1"/>
  <c r="I41" i="13"/>
  <c r="H41" i="13"/>
  <c r="H40" i="13" s="1"/>
  <c r="G41" i="13"/>
  <c r="G40" i="13" s="1"/>
  <c r="F41" i="13"/>
  <c r="F40" i="13" s="1"/>
  <c r="I40" i="13"/>
  <c r="I37" i="13"/>
  <c r="I36" i="13" s="1"/>
  <c r="I35" i="13" s="1"/>
  <c r="H37" i="13"/>
  <c r="G37" i="13"/>
  <c r="F37" i="13"/>
  <c r="F36" i="13" s="1"/>
  <c r="F35" i="13" s="1"/>
  <c r="H36" i="13"/>
  <c r="H35" i="13" s="1"/>
  <c r="G36" i="13"/>
  <c r="G35" i="13" s="1"/>
  <c r="I33" i="13"/>
  <c r="H33" i="13"/>
  <c r="H32" i="13" s="1"/>
  <c r="G33" i="13"/>
  <c r="G32" i="13" s="1"/>
  <c r="F33" i="13"/>
  <c r="I32" i="13"/>
  <c r="F32" i="13"/>
  <c r="I28" i="13"/>
  <c r="H28" i="13"/>
  <c r="G28" i="13"/>
  <c r="F28" i="13"/>
  <c r="I26" i="13"/>
  <c r="H26" i="13"/>
  <c r="G26" i="13"/>
  <c r="F26" i="13"/>
  <c r="I25" i="13"/>
  <c r="I22" i="13" s="1"/>
  <c r="I23" i="13"/>
  <c r="H23" i="13"/>
  <c r="G23" i="13"/>
  <c r="F23" i="13"/>
  <c r="I19" i="13"/>
  <c r="H19" i="13"/>
  <c r="H18" i="13" s="1"/>
  <c r="G19" i="13"/>
  <c r="G18" i="13" s="1"/>
  <c r="F19" i="13"/>
  <c r="F18" i="13" s="1"/>
  <c r="I18" i="13"/>
  <c r="I16" i="13"/>
  <c r="H16" i="13"/>
  <c r="G16" i="13"/>
  <c r="F16" i="13"/>
  <c r="I13" i="13"/>
  <c r="H13" i="13"/>
  <c r="G13" i="13"/>
  <c r="F13" i="13"/>
  <c r="I12" i="13"/>
  <c r="H12" i="13"/>
  <c r="G12" i="13"/>
  <c r="F12" i="13"/>
  <c r="I11" i="13"/>
  <c r="H11" i="13"/>
  <c r="G11" i="13"/>
  <c r="F11" i="13"/>
  <c r="F163" i="13" l="1"/>
  <c r="G209" i="13"/>
  <c r="G208" i="13" s="1"/>
  <c r="G207" i="13" s="1"/>
  <c r="G163" i="13"/>
  <c r="G44" i="13"/>
  <c r="G96" i="13"/>
  <c r="G95" i="13" s="1"/>
  <c r="G94" i="13" s="1"/>
  <c r="F25" i="13"/>
  <c r="H44" i="13"/>
  <c r="F96" i="13"/>
  <c r="F95" i="13" s="1"/>
  <c r="F94" i="13" s="1"/>
  <c r="F87" i="13" s="1"/>
  <c r="I228" i="13"/>
  <c r="F54" i="13"/>
  <c r="F39" i="13" s="1"/>
  <c r="H228" i="13"/>
  <c r="F228" i="13"/>
  <c r="F122" i="13"/>
  <c r="H25" i="13"/>
  <c r="H22" i="13" s="1"/>
  <c r="I39" i="13"/>
  <c r="H163" i="13"/>
  <c r="I219" i="13"/>
  <c r="I218" i="13" s="1"/>
  <c r="G15" i="13"/>
  <c r="G10" i="13" s="1"/>
  <c r="F15" i="13"/>
  <c r="H15" i="13"/>
  <c r="G39" i="13"/>
  <c r="F22" i="13"/>
  <c r="F109" i="13"/>
  <c r="F74" i="13"/>
  <c r="F73" i="13" s="1"/>
  <c r="I122" i="13"/>
  <c r="G189" i="13"/>
  <c r="G188" i="13" s="1"/>
  <c r="G185" i="13" s="1"/>
  <c r="G184" i="13" s="1"/>
  <c r="G174" i="13" s="1"/>
  <c r="H139" i="13"/>
  <c r="F158" i="13"/>
  <c r="F157" i="13" s="1"/>
  <c r="H158" i="13"/>
  <c r="H157" i="13" s="1"/>
  <c r="H189" i="13"/>
  <c r="H188" i="13" s="1"/>
  <c r="I15" i="13"/>
  <c r="F139" i="13"/>
  <c r="F116" i="13" s="1"/>
  <c r="I158" i="13"/>
  <c r="I157" i="13" s="1"/>
  <c r="F185" i="13"/>
  <c r="F184" i="13" s="1"/>
  <c r="G25" i="13"/>
  <c r="G22" i="13" s="1"/>
  <c r="H122" i="13"/>
  <c r="H208" i="13"/>
  <c r="H207" i="13" s="1"/>
  <c r="G73" i="13"/>
  <c r="I116" i="13"/>
  <c r="G108" i="13"/>
  <c r="G87" i="13" s="1"/>
  <c r="I87" i="13"/>
  <c r="G122" i="13"/>
  <c r="G116" i="13" s="1"/>
  <c r="I185" i="13"/>
  <c r="I184" i="13" s="1"/>
  <c r="H219" i="13"/>
  <c r="H218" i="13" s="1"/>
  <c r="I73" i="13"/>
  <c r="H87" i="13"/>
  <c r="G158" i="13"/>
  <c r="G157" i="13" s="1"/>
  <c r="F219" i="13"/>
  <c r="F218" i="13" s="1"/>
  <c r="H73" i="13"/>
  <c r="H39" i="13"/>
  <c r="F64" i="5"/>
  <c r="I10" i="13" l="1"/>
  <c r="H185" i="13"/>
  <c r="H184" i="13" s="1"/>
  <c r="H174" i="13" s="1"/>
  <c r="H251" i="13" s="1"/>
  <c r="H116" i="13"/>
  <c r="F251" i="13"/>
  <c r="F174" i="13"/>
  <c r="F10" i="13"/>
  <c r="F249" i="13" s="1"/>
  <c r="I174" i="13"/>
  <c r="I249" i="13" s="1"/>
  <c r="H10" i="13"/>
  <c r="G249" i="13"/>
  <c r="F183" i="5"/>
  <c r="H249" i="13" l="1"/>
  <c r="F244" i="5"/>
  <c r="F242" i="5"/>
  <c r="F240" i="5"/>
  <c r="F213" i="5"/>
  <c r="F272" i="5"/>
  <c r="F274" i="5"/>
  <c r="G274" i="5"/>
  <c r="F211" i="5"/>
  <c r="F364" i="5"/>
  <c r="F363" i="5" s="1"/>
  <c r="F235" i="5" l="1"/>
  <c r="F336" i="5"/>
  <c r="F52" i="5"/>
  <c r="F44" i="5"/>
  <c r="F30" i="5" l="1"/>
  <c r="G383" i="5" l="1"/>
  <c r="G382" i="5" s="1"/>
  <c r="G381" i="5" s="1"/>
  <c r="G379" i="5"/>
  <c r="G377" i="5"/>
  <c r="G373" i="5"/>
  <c r="G371" i="5"/>
  <c r="G370" i="5" s="1"/>
  <c r="G364" i="5"/>
  <c r="G363" i="5" s="1"/>
  <c r="G361" i="5"/>
  <c r="G360" i="5"/>
  <c r="G356" i="5"/>
  <c r="G352" i="5"/>
  <c r="G349" i="5"/>
  <c r="G347" i="5"/>
  <c r="G342" i="5"/>
  <c r="G340" i="5"/>
  <c r="G338" i="5"/>
  <c r="G336" i="5"/>
  <c r="G335" i="5" s="1"/>
  <c r="G331" i="5"/>
  <c r="G330" i="5" s="1"/>
  <c r="G327" i="5"/>
  <c r="G324" i="5"/>
  <c r="G321" i="5"/>
  <c r="G318" i="5"/>
  <c r="G315" i="5"/>
  <c r="G309" i="5"/>
  <c r="G308" i="5" s="1"/>
  <c r="G307" i="5" s="1"/>
  <c r="G304" i="5"/>
  <c r="G303" i="5" s="1"/>
  <c r="G302" i="5" s="1"/>
  <c r="G291" i="5"/>
  <c r="G290" i="5" s="1"/>
  <c r="G289" i="5" s="1"/>
  <c r="G287" i="5"/>
  <c r="G285" i="5"/>
  <c r="G283" i="5"/>
  <c r="G282" i="5" s="1"/>
  <c r="G280" i="5"/>
  <c r="G278" i="5"/>
  <c r="G276" i="5"/>
  <c r="G272" i="5"/>
  <c r="G267" i="5"/>
  <c r="G266" i="5" s="1"/>
  <c r="G265" i="5" s="1"/>
  <c r="G263" i="5"/>
  <c r="G260" i="5"/>
  <c r="G258" i="5"/>
  <c r="G256" i="5"/>
  <c r="G254" i="5"/>
  <c r="G250" i="5"/>
  <c r="G248" i="5"/>
  <c r="G246" i="5"/>
  <c r="G237" i="5"/>
  <c r="G235" i="5"/>
  <c r="G233" i="5"/>
  <c r="G231" i="5"/>
  <c r="G229" i="5"/>
  <c r="G226" i="5"/>
  <c r="G224" i="5"/>
  <c r="G221" i="5"/>
  <c r="G219" i="5"/>
  <c r="G217" i="5"/>
  <c r="G215" i="5"/>
  <c r="G208" i="5"/>
  <c r="G206" i="5"/>
  <c r="G205" i="5" s="1"/>
  <c r="G202" i="5"/>
  <c r="G200" i="5"/>
  <c r="G197" i="5"/>
  <c r="G192" i="5"/>
  <c r="G191" i="5" s="1"/>
  <c r="G189" i="5"/>
  <c r="G187" i="5"/>
  <c r="G183" i="5"/>
  <c r="G181" i="5"/>
  <c r="G178" i="5"/>
  <c r="G177" i="5" s="1"/>
  <c r="G175" i="5"/>
  <c r="G172" i="5"/>
  <c r="G170" i="5"/>
  <c r="G164" i="5"/>
  <c r="G156" i="5"/>
  <c r="G154" i="5"/>
  <c r="G152" i="5"/>
  <c r="G143" i="5"/>
  <c r="G140" i="5"/>
  <c r="G139" i="5" s="1"/>
  <c r="G137" i="5"/>
  <c r="G135" i="5"/>
  <c r="G133" i="5"/>
  <c r="G130" i="5"/>
  <c r="G128" i="5"/>
  <c r="G124" i="5"/>
  <c r="G121" i="5"/>
  <c r="G116" i="5"/>
  <c r="G114" i="5"/>
  <c r="G107" i="5"/>
  <c r="G106" i="5" s="1"/>
  <c r="G104" i="5"/>
  <c r="G102" i="5"/>
  <c r="G99" i="5"/>
  <c r="G96" i="5"/>
  <c r="G92" i="5"/>
  <c r="G91" i="5"/>
  <c r="G89" i="5"/>
  <c r="G88" i="5"/>
  <c r="G87" i="5" s="1"/>
  <c r="G86" i="5" s="1"/>
  <c r="G85" i="5" s="1"/>
  <c r="G83" i="5"/>
  <c r="G82" i="5" s="1"/>
  <c r="G81" i="5" s="1"/>
  <c r="G79" i="5"/>
  <c r="G77" i="5"/>
  <c r="G64" i="5"/>
  <c r="G60" i="5"/>
  <c r="G55" i="5"/>
  <c r="G54" i="5" s="1"/>
  <c r="G52" i="5"/>
  <c r="G49" i="5"/>
  <c r="G48" i="5"/>
  <c r="G44" i="5"/>
  <c r="G43" i="5" s="1"/>
  <c r="G40" i="5"/>
  <c r="G39" i="5"/>
  <c r="G37" i="5"/>
  <c r="G36" i="5" s="1"/>
  <c r="G32" i="5"/>
  <c r="G29" i="5" s="1"/>
  <c r="G30" i="5"/>
  <c r="G27" i="5"/>
  <c r="G22" i="5"/>
  <c r="G21" i="5" s="1"/>
  <c r="G19" i="5"/>
  <c r="G16" i="5"/>
  <c r="G15" i="5"/>
  <c r="G14" i="5"/>
  <c r="F383" i="5"/>
  <c r="F382" i="5"/>
  <c r="F381" i="5" s="1"/>
  <c r="F379" i="5"/>
  <c r="F377" i="5"/>
  <c r="F373" i="5"/>
  <c r="F371" i="5"/>
  <c r="F361" i="5"/>
  <c r="F360" i="5" s="1"/>
  <c r="F356" i="5"/>
  <c r="F352" i="5"/>
  <c r="F349" i="5"/>
  <c r="F347" i="5"/>
  <c r="F342" i="5"/>
  <c r="F340" i="5"/>
  <c r="F338" i="5"/>
  <c r="F331" i="5"/>
  <c r="F330" i="5" s="1"/>
  <c r="F327" i="5"/>
  <c r="F324" i="5"/>
  <c r="F321" i="5"/>
  <c r="F318" i="5"/>
  <c r="F315" i="5"/>
  <c r="F309" i="5"/>
  <c r="F308" i="5" s="1"/>
  <c r="F307" i="5" s="1"/>
  <c r="F304" i="5"/>
  <c r="F303" i="5" s="1"/>
  <c r="F302" i="5" s="1"/>
  <c r="F291" i="5"/>
  <c r="F290" i="5" s="1"/>
  <c r="F289" i="5" s="1"/>
  <c r="F287" i="5"/>
  <c r="F285" i="5"/>
  <c r="F283" i="5"/>
  <c r="F282" i="5"/>
  <c r="F280" i="5"/>
  <c r="F278" i="5"/>
  <c r="F276" i="5"/>
  <c r="F265" i="5"/>
  <c r="F263" i="5"/>
  <c r="F260" i="5"/>
  <c r="F258" i="5"/>
  <c r="F256" i="5"/>
  <c r="F254" i="5"/>
  <c r="F250" i="5"/>
  <c r="F248" i="5"/>
  <c r="F246" i="5"/>
  <c r="F237" i="5"/>
  <c r="F233" i="5"/>
  <c r="F231" i="5"/>
  <c r="F229" i="5"/>
  <c r="F226" i="5"/>
  <c r="F224" i="5"/>
  <c r="F221" i="5"/>
  <c r="F219" i="5"/>
  <c r="F217" i="5"/>
  <c r="F215" i="5"/>
  <c r="F208" i="5"/>
  <c r="F206" i="5"/>
  <c r="F205" i="5" s="1"/>
  <c r="F202" i="5"/>
  <c r="F200" i="5"/>
  <c r="F197" i="5"/>
  <c r="F192" i="5"/>
  <c r="F191" i="5" s="1"/>
  <c r="F189" i="5"/>
  <c r="F187" i="5"/>
  <c r="F181" i="5"/>
  <c r="F178" i="5"/>
  <c r="F177" i="5" s="1"/>
  <c r="F175" i="5"/>
  <c r="F172" i="5"/>
  <c r="F170" i="5"/>
  <c r="F164" i="5"/>
  <c r="F156" i="5"/>
  <c r="F154" i="5"/>
  <c r="F152" i="5"/>
  <c r="F143" i="5"/>
  <c r="F140" i="5"/>
  <c r="F139" i="5" s="1"/>
  <c r="F137" i="5"/>
  <c r="F135" i="5"/>
  <c r="F133" i="5"/>
  <c r="F130" i="5"/>
  <c r="F128" i="5"/>
  <c r="F124" i="5"/>
  <c r="F121" i="5"/>
  <c r="F116" i="5"/>
  <c r="F114" i="5"/>
  <c r="F107" i="5"/>
  <c r="F106" i="5" s="1"/>
  <c r="F101" i="5" s="1"/>
  <c r="F99" i="5"/>
  <c r="F96" i="5"/>
  <c r="F92" i="5"/>
  <c r="F91" i="5"/>
  <c r="F89" i="5"/>
  <c r="F88" i="5"/>
  <c r="F87" i="5" s="1"/>
  <c r="F86" i="5" s="1"/>
  <c r="F85" i="5" s="1"/>
  <c r="F83" i="5"/>
  <c r="F82" i="5" s="1"/>
  <c r="F81" i="5" s="1"/>
  <c r="F79" i="5"/>
  <c r="F77" i="5"/>
  <c r="F60" i="5"/>
  <c r="F55" i="5"/>
  <c r="F54" i="5" s="1"/>
  <c r="F49" i="5"/>
  <c r="F48" i="5" s="1"/>
  <c r="F43" i="5"/>
  <c r="F40" i="5"/>
  <c r="F39" i="5" s="1"/>
  <c r="F37" i="5"/>
  <c r="F36" i="5" s="1"/>
  <c r="F32" i="5"/>
  <c r="F29" i="5" s="1"/>
  <c r="F27" i="5"/>
  <c r="F22" i="5"/>
  <c r="F21" i="5" s="1"/>
  <c r="F19" i="5"/>
  <c r="F16" i="5"/>
  <c r="F15" i="5"/>
  <c r="F14" i="5"/>
  <c r="F376" i="5" l="1"/>
  <c r="F375" i="5" s="1"/>
  <c r="G271" i="5"/>
  <c r="G113" i="5"/>
  <c r="G112" i="5" s="1"/>
  <c r="G151" i="5"/>
  <c r="F370" i="5"/>
  <c r="G186" i="5"/>
  <c r="G26" i="5"/>
  <c r="G314" i="5"/>
  <c r="G313" i="5" s="1"/>
  <c r="G239" i="5"/>
  <c r="G376" i="5"/>
  <c r="G375" i="5" s="1"/>
  <c r="G101" i="5"/>
  <c r="G148" i="5"/>
  <c r="G147" i="5" s="1"/>
  <c r="G146" i="5" s="1"/>
  <c r="G334" i="5"/>
  <c r="G333" i="5" s="1"/>
  <c r="F113" i="5"/>
  <c r="F112" i="5" s="1"/>
  <c r="F346" i="5"/>
  <c r="G95" i="5"/>
  <c r="G253" i="5"/>
  <c r="G252" i="5" s="1"/>
  <c r="G196" i="5"/>
  <c r="G270" i="5"/>
  <c r="F95" i="5"/>
  <c r="F151" i="5"/>
  <c r="F148" i="5" s="1"/>
  <c r="F147" i="5" s="1"/>
  <c r="F146" i="5" s="1"/>
  <c r="G59" i="5"/>
  <c r="G42" i="5" s="1"/>
  <c r="G13" i="5" s="1"/>
  <c r="G174" i="5"/>
  <c r="I20" i="5"/>
  <c r="G359" i="5"/>
  <c r="G18" i="5"/>
  <c r="G120" i="5"/>
  <c r="G119" i="5" s="1"/>
  <c r="G132" i="5"/>
  <c r="G346" i="5"/>
  <c r="G345" i="5" s="1"/>
  <c r="G344" i="5" s="1"/>
  <c r="F335" i="5"/>
  <c r="F334" i="5" s="1"/>
  <c r="F333" i="5" s="1"/>
  <c r="G185" i="5"/>
  <c r="F314" i="5"/>
  <c r="F313" i="5" s="1"/>
  <c r="F312" i="5" s="1"/>
  <c r="F311" i="5" s="1"/>
  <c r="F359" i="5"/>
  <c r="F239" i="5"/>
  <c r="F271" i="5"/>
  <c r="F270" i="5" s="1"/>
  <c r="F210" i="5"/>
  <c r="F186" i="5"/>
  <c r="F185" i="5" s="1"/>
  <c r="F174" i="5"/>
  <c r="F59" i="5"/>
  <c r="F42" i="5" s="1"/>
  <c r="F120" i="5"/>
  <c r="F119" i="5" s="1"/>
  <c r="F196" i="5"/>
  <c r="G210" i="5"/>
  <c r="F253" i="5"/>
  <c r="F252" i="5" s="1"/>
  <c r="F345" i="5"/>
  <c r="F344" i="5" s="1"/>
  <c r="F26" i="5"/>
  <c r="F18" i="5"/>
  <c r="G312" i="5"/>
  <c r="G311" i="5" s="1"/>
  <c r="G301" i="5" s="1"/>
  <c r="F132" i="5"/>
  <c r="G94" i="5" l="1"/>
  <c r="I26" i="5"/>
  <c r="G195" i="5"/>
  <c r="F94" i="5"/>
  <c r="G118" i="5"/>
  <c r="F195" i="5"/>
  <c r="F301" i="5"/>
  <c r="F118" i="5"/>
  <c r="F13" i="5"/>
  <c r="G385" i="5" l="1"/>
  <c r="F385" i="5"/>
  <c r="D10" i="10" l="1"/>
  <c r="D41" i="10"/>
  <c r="C41" i="10"/>
  <c r="D25" i="10" l="1"/>
  <c r="C25" i="10"/>
  <c r="D12" i="10"/>
  <c r="C12" i="10"/>
  <c r="C10" i="10"/>
  <c r="D9" i="10" l="1"/>
  <c r="D8" i="10" s="1"/>
  <c r="C9" i="10"/>
  <c r="C8" i="10" s="1"/>
  <c r="C13" i="2" l="1"/>
  <c r="C46" i="2"/>
  <c r="D16" i="3" l="1"/>
  <c r="D85" i="3"/>
  <c r="C85" i="3"/>
  <c r="C84" i="3" s="1"/>
  <c r="D84" i="3"/>
  <c r="D76" i="3"/>
  <c r="C76" i="3"/>
  <c r="C75" i="3" s="1"/>
  <c r="D75" i="3"/>
  <c r="D73" i="3"/>
  <c r="C73" i="3"/>
  <c r="C72" i="3" s="1"/>
  <c r="C68" i="3" s="1"/>
  <c r="D72" i="3"/>
  <c r="D70" i="3"/>
  <c r="D69" i="3" s="1"/>
  <c r="D68" i="3" s="1"/>
  <c r="C70" i="3"/>
  <c r="D66" i="3"/>
  <c r="C66" i="3"/>
  <c r="D64" i="3"/>
  <c r="C64" i="3"/>
  <c r="C63" i="3"/>
  <c r="D61" i="3"/>
  <c r="D60" i="3" s="1"/>
  <c r="C61" i="3"/>
  <c r="C60" i="3"/>
  <c r="C59" i="3" s="1"/>
  <c r="D55" i="3"/>
  <c r="D54" i="3" s="1"/>
  <c r="C55" i="3"/>
  <c r="C54" i="3" s="1"/>
  <c r="D51" i="3"/>
  <c r="D50" i="3" s="1"/>
  <c r="C51" i="3"/>
  <c r="C50" i="3" s="1"/>
  <c r="D48" i="3"/>
  <c r="D47" i="3" s="1"/>
  <c r="C48" i="3"/>
  <c r="C47" i="3" s="1"/>
  <c r="D45" i="3"/>
  <c r="D44" i="3" s="1"/>
  <c r="C45" i="3"/>
  <c r="C44" i="3" s="1"/>
  <c r="D41" i="3"/>
  <c r="C41" i="3"/>
  <c r="D39" i="3"/>
  <c r="D38" i="3" s="1"/>
  <c r="C39" i="3"/>
  <c r="C38" i="3" s="1"/>
  <c r="D36" i="3"/>
  <c r="C36" i="3"/>
  <c r="D34" i="3"/>
  <c r="D33" i="3" s="1"/>
  <c r="C34" i="3"/>
  <c r="C33" i="3" s="1"/>
  <c r="D31" i="3"/>
  <c r="C31" i="3"/>
  <c r="D29" i="3"/>
  <c r="C29" i="3"/>
  <c r="D26" i="3"/>
  <c r="C26" i="3"/>
  <c r="D24" i="3"/>
  <c r="C24" i="3"/>
  <c r="D22" i="3"/>
  <c r="C22" i="3"/>
  <c r="C21" i="3" s="1"/>
  <c r="C20" i="3" s="1"/>
  <c r="C16" i="3"/>
  <c r="D15" i="3"/>
  <c r="C15" i="3"/>
  <c r="D11" i="3"/>
  <c r="D10" i="3" s="1"/>
  <c r="C11" i="3"/>
  <c r="C10" i="3" s="1"/>
  <c r="E10" i="3" l="1"/>
  <c r="D63" i="3"/>
  <c r="D28" i="3"/>
  <c r="C28" i="3"/>
  <c r="D21" i="3"/>
  <c r="D20" i="3" s="1"/>
  <c r="F10" i="3" s="1"/>
  <c r="C43" i="3"/>
  <c r="E43" i="3" s="1"/>
  <c r="D43" i="3"/>
  <c r="F43" i="3" s="1"/>
  <c r="D59" i="3"/>
  <c r="D9" i="3" l="1"/>
  <c r="C9" i="3"/>
  <c r="C31" i="2" l="1"/>
  <c r="C15" i="2"/>
  <c r="C10" i="2"/>
  <c r="C9" i="2" s="1"/>
  <c r="C94" i="1"/>
  <c r="C93" i="1" s="1"/>
  <c r="C88" i="1"/>
  <c r="C79" i="1"/>
  <c r="C78" i="1" s="1"/>
  <c r="C76" i="1"/>
  <c r="C75" i="1" s="1"/>
  <c r="C73" i="1"/>
  <c r="C72" i="1" s="1"/>
  <c r="C69" i="1"/>
  <c r="C67" i="1"/>
  <c r="C66" i="1" s="1"/>
  <c r="C64" i="1"/>
  <c r="C63" i="1" s="1"/>
  <c r="C58" i="1"/>
  <c r="C57" i="1" s="1"/>
  <c r="C54" i="1"/>
  <c r="C53" i="1" s="1"/>
  <c r="C51" i="1"/>
  <c r="C50" i="1" s="1"/>
  <c r="C48" i="1"/>
  <c r="C47" i="1" s="1"/>
  <c r="C44" i="1"/>
  <c r="C42" i="1"/>
  <c r="C39" i="1"/>
  <c r="C37" i="1"/>
  <c r="C34" i="1"/>
  <c r="C32" i="1"/>
  <c r="C29" i="1"/>
  <c r="C27" i="1"/>
  <c r="C25" i="1"/>
  <c r="C23" i="1"/>
  <c r="C17" i="1"/>
  <c r="C16" i="1"/>
  <c r="C11" i="1"/>
  <c r="C10" i="1" s="1"/>
  <c r="D10" i="1" l="1"/>
  <c r="C36" i="1"/>
  <c r="C31" i="1"/>
  <c r="C12" i="2"/>
  <c r="C8" i="2" s="1"/>
  <c r="C71" i="1"/>
  <c r="C22" i="1"/>
  <c r="C21" i="1" s="1"/>
  <c r="C41" i="1"/>
  <c r="C62" i="1"/>
  <c r="C46" i="1"/>
  <c r="D46" i="1" l="1"/>
  <c r="C9" i="1"/>
</calcChain>
</file>

<file path=xl/sharedStrings.xml><?xml version="1.0" encoding="utf-8"?>
<sst xmlns="http://schemas.openxmlformats.org/spreadsheetml/2006/main" count="6597" uniqueCount="882">
  <si>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</si>
  <si>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</si>
  <si>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 xml:space="preserve"> от  "____" __________ 2021 г.  № ____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</si>
  <si>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</si>
  <si>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</si>
  <si>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</si>
  <si>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</si>
  <si>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</si>
  <si>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</si>
  <si>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</si>
  <si>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</si>
  <si>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</si>
  <si>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</si>
  <si>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</si>
  <si>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</si>
  <si>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</si>
  <si>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</si>
  <si>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</si>
  <si>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</si>
  <si>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</si>
  <si>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</si>
  <si>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</si>
  <si>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</si>
  <si>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</si>
  <si>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</si>
  <si>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</si>
  <si>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</si>
  <si>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</si>
  <si>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</si>
  <si>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</si>
  <si>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</si>
  <si>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</si>
  <si>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</si>
  <si>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</si>
  <si>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</si>
  <si>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</si>
  <si>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</si>
  <si>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</si>
  <si>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</si>
  <si>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</si>
  <si>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</si>
  <si>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</si>
  <si>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</si>
  <si>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</si>
  <si>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</si>
  <si>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</si>
  <si>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</si>
  <si>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</si>
  <si>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</si>
  <si>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</si>
  <si>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</si>
  <si>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</si>
  <si>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</si>
  <si>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</si>
  <si>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</si>
  <si>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</si>
  <si>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</si>
  <si>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</si>
  <si>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</si>
  <si>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</si>
  <si>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</si>
  <si>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</si>
  <si>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</si>
  <si>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</si>
  <si>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</si>
  <si>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</si>
  <si>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</si>
  <si>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</si>
  <si>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</si>
  <si>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</si>
  <si>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</si>
  <si>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</si>
  <si>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</si>
  <si>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</si>
  <si>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</si>
  <si>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</si>
  <si>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</si>
  <si>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</si>
  <si>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</si>
  <si>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</si>
  <si>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</si>
  <si>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</si>
  <si>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</si>
  <si>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</si>
  <si>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</si>
  <si>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</si>
  <si>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</si>
  <si>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</si>
  <si>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</si>
  <si>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</si>
  <si>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</si>
  <si>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</si>
  <si>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</si>
  <si>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</si>
  <si>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</si>
  <si>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</si>
  <si>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</si>
  <si>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</si>
  <si>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</si>
  <si>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</si>
  <si>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</si>
  <si>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</si>
  <si>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</si>
  <si>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</si>
  <si>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</si>
  <si>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</si>
  <si>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</si>
  <si>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</si>
  <si>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</si>
  <si>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</si>
  <si>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</si>
  <si>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</si>
  <si>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</si>
  <si>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</si>
  <si>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</si>
  <si>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</si>
  <si>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</si>
  <si>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</si>
  <si>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</si>
  <si>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</si>
  <si>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</si>
  <si>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</si>
  <si>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</si>
  <si>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</si>
  <si>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</si>
  <si>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</si>
  <si>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</si>
  <si>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</si>
  <si>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</si>
  <si>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</si>
  <si>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</si>
  <si>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</si>
  <si>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</si>
  <si>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</si>
  <si>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</si>
  <si>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</si>
  <si>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</si>
  <si>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</si>
  <si>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</si>
  <si>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</si>
  <si>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</si>
  <si>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</si>
  <si>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</si>
  <si>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</si>
  <si>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</si>
  <si>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</si>
  <si>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</si>
  <si>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</si>
  <si>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</si>
  <si>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</si>
  <si>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</si>
  <si>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</si>
  <si>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</si>
  <si>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</si>
  <si>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</si>
  <si>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</si>
  <si>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</si>
  <si>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</si>
  <si>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</si>
  <si>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</si>
  <si>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</si>
  <si>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</si>
  <si>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</si>
  <si>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000 1 16 02020 02 0000140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</si>
  <si>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</si>
  <si>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</si>
  <si>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</si>
  <si>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</si>
  <si>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</si>
  <si>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</si>
  <si>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</si>
  <si>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</si>
  <si>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</si>
  <si>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000 1 16 11050 01 0000140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</si>
  <si>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</si>
  <si>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</si>
  <si>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</si>
  <si>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</si>
  <si>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</si>
  <si>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</si>
  <si>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</si>
  <si>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</si>
  <si>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</si>
  <si>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</si>
  <si>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</si>
  <si>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</si>
  <si>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</si>
  <si>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</si>
  <si>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</si>
  <si>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</si>
  <si>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</si>
  <si>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</si>
  <si>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</si>
  <si>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</si>
  <si>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</si>
  <si>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дотации бюджетам городских округов</t>
  </si>
  <si>
    <t>000 2 02 20000 00 0000 150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</si>
  <si>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</si>
  <si>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</si>
  <si>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</si>
  <si>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</si>
  <si>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</si>
  <si>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</si>
  <si>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</si>
  <si>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</si>
  <si>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</si>
  <si>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поддержку муниципальных газет 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</si>
  <si>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</si>
  <si>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000 2 02 30000 00 0000 150 </t>
  </si>
  <si>
    <t>Субвенции бюджетам бюджетной системы Российской Федерации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</si>
  <si>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</si>
  <si>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</si>
  <si>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</si>
  <si>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</si>
  <si>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</si>
  <si>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</si>
  <si>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</si>
  <si>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</si>
  <si>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</si>
  <si>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</si>
  <si>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000 2 02 30027 04 0000 150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</si>
  <si>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</si>
  <si>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</si>
  <si>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</si>
  <si>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</si>
  <si>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</si>
  <si>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</si>
  <si>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000 2 02 39999 04 0000 150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</si>
  <si>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</si>
  <si>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</si>
  <si>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</si>
  <si>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</si>
  <si>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</si>
  <si>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Прогнозируемые налоговые и неналоговые доходы бюджета Советского городского округа на 2022 год</t>
  </si>
  <si>
    <t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</si>
  <si>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</si>
  <si>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>510 2 02 25491 04 0000 150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</si>
  <si>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</si>
  <si>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создание центров цифрового образования детей</t>
  </si>
  <si>
    <t>Субсидии на государственную поддержку отрасли культуры</t>
  </si>
  <si>
    <t>Субсидии на обеспечение мероприятий по организации теплоснабжения, водоснабжения, водоотведения</t>
  </si>
  <si>
    <t>Приложение 3</t>
  </si>
  <si>
    <t xml:space="preserve">к  решению окружного  Совета депутатов </t>
  </si>
  <si>
    <t>2023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</si>
  <si>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</si>
  <si>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обьекта налогообложения доходы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</si>
  <si>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</si>
  <si>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</si>
  <si>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000 1 11 07000 00 0000 120</t>
  </si>
  <si>
    <t>510 1 13 01994 04 0000 130</t>
  </si>
  <si>
    <t>Безвозмездные поступления в 2022 году</t>
  </si>
  <si>
    <r>
      <t xml:space="preserve">                                                                                    от  "_____" ___________  2021г.  №_____</t>
    </r>
    <r>
      <rPr>
        <u/>
        <sz val="10"/>
        <rFont val="Times New Roman"/>
        <family val="1"/>
        <charset val="204"/>
      </rPr>
      <t xml:space="preserve">   </t>
    </r>
  </si>
  <si>
    <t>2024 год</t>
  </si>
  <si>
    <t xml:space="preserve">                                                                                                                                            Приложение 4</t>
  </si>
  <si>
    <t>510 2 01 04010 04 0000 150</t>
  </si>
  <si>
    <t>000 2 02 10000 00 0000 151</t>
  </si>
  <si>
    <t>510 2 02 15001 04 0000 151</t>
  </si>
  <si>
    <t>Дотации бюджетам городских округов на выравнивание бюджетной обеспеченности</t>
  </si>
  <si>
    <t>000 2 02 20000 00 0000 151</t>
  </si>
  <si>
    <t>510 2 02 27112 04 0000 150</t>
  </si>
  <si>
    <t>510 2 02 25304 04 0000 150</t>
  </si>
  <si>
    <t>510 2 02 29999 04 0000 150</t>
  </si>
  <si>
    <t>510 2 02 29999 04 0000 151</t>
  </si>
  <si>
    <t xml:space="preserve">Субсидии на поддержку муниципальных газет 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</si>
  <si>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</si>
  <si>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</si>
  <si>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</si>
  <si>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</si>
  <si>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</si>
  <si>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</si>
  <si>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</si>
  <si>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</si>
  <si>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510 2 02 30027 04 0000 150</t>
  </si>
  <si>
    <t>510 2 02 35120 04 0000 150</t>
  </si>
  <si>
    <t>510 2 02 35930 04 0000 150</t>
  </si>
  <si>
    <t>510 2 02 39999 04 0000 150</t>
  </si>
  <si>
    <t xml:space="preserve">  от  "_____" ___________  2021г.  № _____</t>
  </si>
  <si>
    <t>Безвозмездные поступления в 2023 - 2024 годах</t>
  </si>
  <si>
    <t>510 2 02 25497 04 0000 150</t>
  </si>
  <si>
    <t>510 2 02 25208 04 0000 150</t>
  </si>
  <si>
    <t>Субсидии на благоустройство дворовых территорий в рамках реализации муниципальных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</si>
  <si>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</si>
  <si>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Субвенция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</si>
  <si>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510 2 02 15001 04 0000 150</t>
  </si>
  <si>
    <t>510 2 02 20077 04 0000 150</t>
  </si>
  <si>
    <t>510 2 02 45303 04 0000 150</t>
  </si>
  <si>
    <t>Приложение 5</t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</si>
  <si>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</si>
  <si>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</si>
  <si>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</si>
  <si>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</si>
  <si>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Администрация Советского городского округа</t>
  </si>
  <si>
    <t xml:space="preserve"> 1 08 07150 01 1000 110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</si>
  <si>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</si>
  <si>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</si>
  <si>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</si>
  <si>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</si>
  <si>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</si>
  <si>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</si>
  <si>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</si>
  <si>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</si>
  <si>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</si>
  <si>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</si>
  <si>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</si>
  <si>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</si>
  <si>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</si>
  <si>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</si>
  <si>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</si>
  <si>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</si>
  <si>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</si>
  <si>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</si>
  <si>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</si>
  <si>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</si>
  <si>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</si>
  <si>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</si>
  <si>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</si>
  <si>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</si>
  <si>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</si>
  <si>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</si>
  <si>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</si>
  <si>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</si>
  <si>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</si>
  <si>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</si>
  <si>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</si>
  <si>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1 16 07010 04 0000 140</t>
  </si>
  <si>
    <t>1 16 10123 01 0000 140</t>
  </si>
  <si>
    <t>Доходы от денежных взысканий (штрафов), поступающие в счет погашения задлженности,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</si>
  <si>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</si>
  <si>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</si>
  <si>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</si>
  <si>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</si>
  <si>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</si>
  <si>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 xml:space="preserve"> 2 01 04010 04 0000 180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</si>
  <si>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</si>
  <si>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</si>
  <si>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</si>
  <si>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</si>
  <si>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2 02 20041 04 0000 150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</si>
  <si>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</si>
  <si>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</si>
  <si>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</si>
  <si>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</si>
  <si>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2 02 20302 04 0000 150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</si>
  <si>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</si>
  <si>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</si>
  <si>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</si>
  <si>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</si>
  <si>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2 02 25304 04 0000 150</t>
  </si>
  <si>
    <t>2 02 25497 04 0000150</t>
  </si>
  <si>
    <t xml:space="preserve"> 2 02 25519 04 0000 150</t>
  </si>
  <si>
    <t>Субсидии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</si>
  <si>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</si>
  <si>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</si>
  <si>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</si>
  <si>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</si>
  <si>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</si>
  <si>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</si>
  <si>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</si>
  <si>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 xml:space="preserve"> 2 02 35120 04 0000 150</t>
  </si>
  <si>
    <t>2 02 35469 04 0000 150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</si>
  <si>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</si>
  <si>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</si>
  <si>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</si>
  <si>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</si>
  <si>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</si>
  <si>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2 02 45303 04 0000 150</t>
  </si>
  <si>
    <t xml:space="preserve"> 2 02 49999 04 0000 150</t>
  </si>
  <si>
    <t xml:space="preserve"> 2 04 04010 04 0000 150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</si>
  <si>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</si>
  <si>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2 07 04050 04  0000 150</t>
  </si>
  <si>
    <t>Прочие безвозмездные поступления в бюджеты городских округов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</si>
  <si>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</si>
  <si>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</si>
  <si>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</si>
  <si>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</si>
  <si>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</si>
  <si>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</si>
  <si>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</si>
  <si>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</si>
  <si>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6</t>
  </si>
  <si>
    <t>к проекту решения окружного Совета депутатов</t>
  </si>
  <si>
    <t xml:space="preserve">Перечень главных администраторов источников финансирования дефицита бюджета </t>
  </si>
  <si>
    <t xml:space="preserve"> Советского городского округа  </t>
  </si>
  <si>
    <t>Код группы, подгруппы, статьи и вида источников</t>
  </si>
  <si>
    <t xml:space="preserve">Наименование 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</si>
  <si>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</si>
  <si>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</si>
  <si>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</si>
  <si>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</si>
  <si>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</si>
  <si>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</si>
  <si>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</si>
  <si>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</si>
  <si>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01 06 04 01 04 0000 810</t>
  </si>
  <si>
    <t>Исполнение муниципальных гарантий  Советского городского округа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</si>
  <si>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</si>
  <si>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</si>
  <si>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 xml:space="preserve"> от  "_____"  _________  2021г.  № ______</t>
  </si>
  <si>
    <t>от  "___"  ________  2021г.  № ____</t>
  </si>
  <si>
    <t>Прогнозируемые налоговые и неналоговые доходы бюджета Советского городского округа                                                                                    на 2023-2024 годы</t>
  </si>
  <si>
    <t>к решению окружного Совета депутатов</t>
  </si>
  <si>
    <t xml:space="preserve"> от  "____" _________ 2021 г.  № _____</t>
  </si>
  <si>
    <t xml:space="preserve">Приложение  7 </t>
  </si>
  <si>
    <t>РЗ</t>
  </si>
  <si>
    <t>Пр</t>
  </si>
  <si>
    <t>КЦСР</t>
  </si>
  <si>
    <t>КВР</t>
  </si>
  <si>
    <t>2021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</si>
  <si>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</si>
  <si>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</si>
  <si>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</si>
  <si>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</si>
  <si>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</si>
  <si>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</si>
  <si>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</si>
  <si>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</si>
  <si>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</si>
  <si>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</si>
  <si>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</si>
  <si>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</si>
  <si>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</si>
  <si>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</si>
  <si>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</si>
  <si>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</si>
  <si>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</si>
  <si>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</si>
  <si>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</si>
  <si>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</si>
  <si>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</si>
  <si>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</si>
  <si>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</si>
  <si>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</si>
  <si>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</si>
  <si>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</si>
  <si>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</si>
  <si>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</si>
  <si>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</si>
  <si>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</si>
  <si>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</si>
  <si>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</si>
  <si>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</si>
  <si>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</si>
  <si>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</si>
  <si>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</si>
  <si>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</si>
  <si>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</si>
  <si>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</si>
  <si>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</si>
  <si>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</si>
  <si>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</si>
  <si>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</si>
  <si>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</si>
  <si>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</si>
  <si>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</si>
  <si>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</si>
  <si>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</si>
  <si>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</si>
  <si>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</si>
  <si>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</si>
  <si>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</si>
  <si>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</si>
  <si>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</si>
  <si>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</si>
  <si>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</si>
  <si>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</si>
  <si>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</si>
  <si>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</si>
  <si>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</si>
  <si>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</si>
  <si>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</si>
  <si>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</si>
  <si>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</si>
  <si>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</si>
  <si>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</si>
  <si>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</si>
  <si>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22 1 7711008</t>
  </si>
  <si>
    <t>22 1 7711011</t>
  </si>
  <si>
    <t>22 1 7711012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</si>
  <si>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</si>
  <si>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</si>
  <si>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</si>
  <si>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</si>
  <si>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</si>
  <si>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</si>
  <si>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</si>
  <si>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</si>
  <si>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</si>
  <si>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</si>
  <si>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</si>
  <si>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</si>
  <si>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</si>
  <si>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</si>
  <si>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</si>
  <si>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</si>
  <si>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</si>
  <si>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 1 Н8 70250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</si>
  <si>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</si>
  <si>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</si>
  <si>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</si>
  <si>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12 2 Н9 79000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</si>
  <si>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</si>
  <si>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t>12 2 Н9 71220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</si>
  <si>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</si>
  <si>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22 1 77 22000</t>
  </si>
  <si>
    <t>22 1 77 71220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</si>
  <si>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</si>
  <si>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</si>
  <si>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</si>
  <si>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</si>
  <si>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</si>
  <si>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</si>
  <si>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</si>
  <si>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</si>
  <si>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</si>
  <si>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</si>
  <si>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</si>
  <si>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</si>
  <si>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</si>
  <si>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</si>
  <si>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</si>
  <si>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</si>
  <si>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</si>
  <si>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Расходы за счет средств резервного фонда Правительства КО</t>
  </si>
  <si>
    <t>99 2 00 21910</t>
  </si>
  <si>
    <t>Коммунальное хозяйство</t>
  </si>
  <si>
    <t>Субсидии на обеспечение мероприятий по организации теплоснабжения</t>
  </si>
  <si>
    <t>06 2 В8 71040</t>
  </si>
  <si>
    <t>06 2 В8 71310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</si>
  <si>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</si>
  <si>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</si>
  <si>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</si>
  <si>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</si>
  <si>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</si>
  <si>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</si>
  <si>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</si>
  <si>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</si>
  <si>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</si>
  <si>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</si>
  <si>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</si>
  <si>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</si>
  <si>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</si>
  <si>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</si>
  <si>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</si>
  <si>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</si>
  <si>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</si>
  <si>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</si>
  <si>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</si>
  <si>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</si>
  <si>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</si>
  <si>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</si>
  <si>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</si>
  <si>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</si>
  <si>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Субсидии на решение вопросов местного значения в сфере жилищно-коммунального хозяйства</t>
  </si>
  <si>
    <t>22 1 25 S1120</t>
  </si>
  <si>
    <t>22 1 77 25000</t>
  </si>
  <si>
    <t>Охрана окружающей среды</t>
  </si>
  <si>
    <t>06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</si>
  <si>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</si>
  <si>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</si>
  <si>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</si>
  <si>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>Другие вопросы в области охраны окружающей среды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</si>
  <si>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</si>
  <si>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</si>
  <si>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</si>
  <si>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</si>
  <si>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</si>
  <si>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</si>
  <si>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</si>
  <si>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</si>
  <si>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</si>
  <si>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</si>
  <si>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</si>
  <si>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</si>
  <si>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</si>
  <si>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</si>
  <si>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</si>
  <si>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</si>
  <si>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</si>
  <si>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</si>
  <si>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</si>
  <si>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</si>
  <si>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</si>
  <si>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>Программа "Развитие образования в Советском городском округе "</t>
  </si>
  <si>
    <t xml:space="preserve">02 </t>
  </si>
  <si>
    <t>22 1 77 27040</t>
  </si>
  <si>
    <t>02 3 39 70620</t>
  </si>
  <si>
    <t>Дополнительное образование детей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</si>
  <si>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</si>
  <si>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</si>
  <si>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</si>
  <si>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</si>
  <si>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</si>
  <si>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</si>
  <si>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</si>
  <si>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</si>
  <si>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</si>
  <si>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</si>
  <si>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</si>
  <si>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</si>
  <si>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</si>
  <si>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</si>
  <si>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</si>
  <si>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</si>
  <si>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</si>
  <si>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</si>
  <si>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</si>
  <si>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</si>
  <si>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</si>
  <si>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</si>
  <si>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</si>
  <si>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</si>
  <si>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</si>
  <si>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</si>
  <si>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</si>
  <si>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</si>
  <si>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</si>
  <si>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</si>
  <si>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</si>
  <si>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</si>
  <si>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</si>
  <si>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</si>
  <si>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</si>
  <si>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</si>
  <si>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</si>
  <si>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</si>
  <si>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</si>
  <si>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</si>
  <si>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</si>
  <si>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</si>
  <si>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</si>
  <si>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</si>
  <si>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</si>
  <si>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</si>
  <si>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</si>
  <si>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</si>
  <si>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</si>
  <si>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</si>
  <si>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</si>
  <si>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</si>
  <si>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</si>
  <si>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</si>
  <si>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</si>
  <si>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</si>
  <si>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</si>
  <si>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</si>
  <si>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</si>
  <si>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</si>
  <si>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</si>
  <si>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</si>
  <si>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</si>
  <si>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</si>
  <si>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</si>
  <si>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</si>
  <si>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</si>
  <si>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</si>
  <si>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</si>
  <si>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</si>
  <si>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</si>
  <si>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</si>
  <si>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</si>
  <si>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</si>
  <si>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</si>
  <si>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</si>
  <si>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</si>
  <si>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</si>
  <si>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</si>
  <si>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</si>
  <si>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Массовый спорт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</si>
  <si>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</si>
  <si>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22 1 03 71340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</si>
  <si>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</si>
  <si>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</si>
  <si>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</si>
  <si>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</si>
  <si>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</si>
  <si>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</si>
  <si>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</si>
  <si>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</si>
  <si>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</si>
  <si>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</si>
  <si>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</si>
  <si>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</si>
  <si>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</si>
  <si>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</si>
  <si>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</si>
  <si>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>2022 год</t>
  </si>
  <si>
    <t>Окружной Совет</t>
  </si>
  <si>
    <t xml:space="preserve">               Распределение бюджетных ассигнований на 2022 год  по разделам и подразделам, целевым статьям и видам  расходов классификации расходов бюджета</t>
  </si>
  <si>
    <t>ОМС</t>
  </si>
  <si>
    <t>05 4 01 94007</t>
  </si>
  <si>
    <t>02 1 Е4 52190</t>
  </si>
  <si>
    <t>04 2  02 R5190</t>
  </si>
  <si>
    <t>02 1 07 71360</t>
  </si>
  <si>
    <t>02 1 07 71370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</si>
  <si>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</si>
  <si>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02 1 Е2 54910</t>
  </si>
  <si>
    <t>02 1 39 71160</t>
  </si>
  <si>
    <t xml:space="preserve">Приложение 8 </t>
  </si>
  <si>
    <t>02 2 01 0Т80</t>
  </si>
  <si>
    <t>02 2 01 04Т80</t>
  </si>
  <si>
    <t>17 0 У9 51200</t>
  </si>
  <si>
    <t>17 0 У7 59300</t>
  </si>
  <si>
    <t xml:space="preserve">Реализиция государственных функций, связанных с общегосударственным управлением  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</si>
  <si>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округа"</t>
  </si>
  <si>
    <t xml:space="preserve">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
</t>
  </si>
  <si>
    <t>Программа "Комплексное благоустройство территории муниципального образования "Советского городского округа"</t>
  </si>
  <si>
    <t>06 3 F2 55550</t>
  </si>
  <si>
    <t>Другие вопросы в области коммунального хозяйства</t>
  </si>
  <si>
    <t>Субсидии на обеспечение образовательных организаций материально-технической базой для внедрения цифровой образовательной среды</t>
  </si>
  <si>
    <t>02 1 Е4 52100</t>
  </si>
  <si>
    <t>Оздоровление детей за счет средств областного бюджета</t>
  </si>
  <si>
    <t xml:space="preserve">Программа "Молодежь" </t>
  </si>
  <si>
    <t>04 3 93 71090</t>
  </si>
  <si>
    <t xml:space="preserve">Программа "Развитие культуры в муниципальном образовании "Советский городской округ" </t>
  </si>
  <si>
    <t>Обеспечение публично-нормативных обязательств Советского городского округа</t>
  </si>
  <si>
    <t>Доплаты к пенсиям, дополнительное пенсионное обеспечение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</si>
  <si>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</si>
  <si>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</si>
  <si>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Пособия  и компенсации по публичным нормативным обязательствам    (дополнительные пособия членам семей погибших при исполнении воинского и служебного долга)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</si>
  <si>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пенсионеров старше от 70 лет и старше)</t>
  </si>
  <si>
    <t>Субсидии на реализацию мероприятий по обеспечению жильем молодых семей</t>
  </si>
  <si>
    <t>06 1Б R4970</t>
  </si>
  <si>
    <t xml:space="preserve"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 </t>
  </si>
  <si>
    <t>03 0 50 70670</t>
  </si>
  <si>
    <t>Расходы на осуществление деятельности по опеки и попечительству в отношении совершеннолетних граждан</t>
  </si>
  <si>
    <t xml:space="preserve">Программа "Развитие физической культуры и массового спорта в муниципальном образовании "Советский городской округ" </t>
  </si>
  <si>
    <t>17 0 Ф1 71250</t>
  </si>
  <si>
    <t>03 2 04 70720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</si>
  <si>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</si>
  <si>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03 2 02 70150</t>
  </si>
  <si>
    <t xml:space="preserve">Приложение 11 </t>
  </si>
  <si>
    <t>к  решению окружного Совета депутатов</t>
  </si>
  <si>
    <t>Код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</si>
  <si>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</si>
  <si>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</si>
  <si>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</si>
  <si>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510 01 02 00 00 04 0000 810</t>
  </si>
  <si>
    <t>Бюджетные кредиты, полученные от бюджетов бюджетной системы</t>
  </si>
  <si>
    <t>510 01 03 01 00 04 0000 710</t>
  </si>
  <si>
    <t>510 01 03 01 00 04 0000 810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</si>
  <si>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</si>
  <si>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</si>
  <si>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</si>
  <si>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</si>
  <si>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</si>
  <si>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</si>
  <si>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</si>
  <si>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</si>
  <si>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 xml:space="preserve"> от  "____" ________ 2021 г.  № _____</t>
  </si>
  <si>
    <t>Источники финансирования  дефицита бюджета Советского городского округа в 2022 году</t>
  </si>
  <si>
    <t>Приложение 12</t>
  </si>
  <si>
    <t>2023г</t>
  </si>
  <si>
    <t>Возврат бюджетных кредитов, предоставленных из местного бюджета в валюте Российской Федерации</t>
  </si>
  <si>
    <t>Возврат  целевых займов, предоставленных молодым семьям - участникам целевой областной государственной программы "Обеспечение жильем молодых семей (2003-2007гг.)</t>
  </si>
  <si>
    <t>2024г</t>
  </si>
  <si>
    <t xml:space="preserve"> от  "____" ________ 2021 г.  № ___</t>
  </si>
  <si>
    <t>Источники финансирования дефицита бюджета Советского городского округа    в 2023-2024 годах</t>
  </si>
  <si>
    <t>Приложение 13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</si>
  <si>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</si>
  <si>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</si>
  <si>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</si>
  <si>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</si>
  <si>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</si>
  <si>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</si>
  <si>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</si>
  <si>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</si>
  <si>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</si>
  <si>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>Программа муниципальных внутренних заимствований Советского городского округа на 2022 год</t>
  </si>
  <si>
    <t>Приложение № 14</t>
  </si>
  <si>
    <t>Объем заимствований (тыс.руб.)                                     2023 год</t>
  </si>
  <si>
    <t>Программа муниципальных внутренних заимствований Советского городского округа на 2023 -2024 годы</t>
  </si>
  <si>
    <r>
      <t xml:space="preserve">               Распределение бюджетных ассигнований на 2023-2024 годы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по разделам и подразделам, целевым статьям и видам  расходов классификации расходов бюджета</t>
    </r>
  </si>
  <si>
    <t>от  "____" _______2021 г.  № _____</t>
  </si>
  <si>
    <t>Приложение 15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</si>
  <si>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</si>
  <si>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</si>
  <si>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</si>
  <si>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</si>
  <si>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1. Предоставление муниципальных гарантий Советского городского округа в 2022 году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</si>
  <si>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2022 году:</t>
  </si>
  <si>
    <t>Программа муниципальных гарантий Советского городского округа                                                 на 2022 год</t>
  </si>
  <si>
    <t>Приложение 16</t>
  </si>
  <si>
    <t>Программа муниципальных гарантий Советского городского округа                                                 на 2023-2024 годы</t>
  </si>
  <si>
    <t>1. Предоставление муниципальных гарантий Советского городского округа в 2023-2024 годах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</si>
  <si>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2023-2024 годах:</t>
  </si>
  <si>
    <t xml:space="preserve">Ведомственная структура расходов бюджета Советского городского округа 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</si>
  <si>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</si>
  <si>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</si>
  <si>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</si>
  <si>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</si>
  <si>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</si>
  <si>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</si>
  <si>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</si>
  <si>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</si>
  <si>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</si>
  <si>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</si>
  <si>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</si>
  <si>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07 0 РО 05910</t>
  </si>
  <si>
    <t>17 Т У7 59300</t>
  </si>
  <si>
    <t>03 9 51 70720</t>
  </si>
  <si>
    <t>Программа "Безопасность муниципального образования "Советский городской округ"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</si>
  <si>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</si>
  <si>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</si>
  <si>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</si>
  <si>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</si>
  <si>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</si>
  <si>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</si>
  <si>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</si>
  <si>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</si>
  <si>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Н8 70250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</si>
  <si>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</si>
  <si>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</si>
  <si>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</si>
  <si>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</si>
  <si>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</si>
  <si>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</si>
  <si>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</si>
  <si>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</si>
  <si>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</si>
  <si>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</si>
  <si>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</si>
  <si>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</si>
  <si>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</si>
  <si>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</si>
  <si>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</si>
  <si>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</si>
  <si>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 xml:space="preserve">Программа "Безопасность муниципального образования "Советский городской округ" </t>
  </si>
  <si>
    <t>Молодежная политика</t>
  </si>
  <si>
    <t>Субсидии на модернизацию учреждений культуры</t>
  </si>
  <si>
    <t>04 3 97 71090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</si>
  <si>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</si>
  <si>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</si>
  <si>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</si>
  <si>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</si>
  <si>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</si>
  <si>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</si>
  <si>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</si>
  <si>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</si>
  <si>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</si>
  <si>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</si>
  <si>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</si>
  <si>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</si>
  <si>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</si>
  <si>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</si>
  <si>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</si>
  <si>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</si>
  <si>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Муниципальное казенное учреждение Советского городского округа "Служба заказчика"</t>
  </si>
  <si>
    <t>22 1 77 11008</t>
  </si>
  <si>
    <t>на 2022 год</t>
  </si>
  <si>
    <t xml:space="preserve"> от  " _____ " __________ 2021 г. № ______</t>
  </si>
  <si>
    <t xml:space="preserve">Субсидии на реализацию дополнительных образовательных общеразвивающих программ по четырем направленностям (художественная, социальнро-гуманитарная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</si>
  <si>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</si>
  <si>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Субсидии на софинансирование рнасходов, возникающих при реализации персонифицированного финансирования дополнительного образования детей </t>
  </si>
  <si>
    <t>Программа конкретных дел благоустройства территории муниципального образования "Советский городской округ"  на 2022 год"</t>
  </si>
  <si>
    <t>Объем заимствований (тыс.руб.)                                     2024 год</t>
  </si>
  <si>
    <t>04 2 02 R5190</t>
  </si>
  <si>
    <t xml:space="preserve">                                                                                                                                                                                  Приложение  10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</si>
  <si>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</si>
  <si>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>Функционирование окружного Совета депутатов</t>
  </si>
  <si>
    <t xml:space="preserve">Функционирование органов исполнительной власти </t>
  </si>
  <si>
    <t>02 2 0Т 04180</t>
  </si>
  <si>
    <t>03 0 51 70720</t>
  </si>
  <si>
    <t>Программа "Обеспечение эффективного использования муниципального имущества и земельных ресурсов Советского городского округа."</t>
  </si>
  <si>
    <t xml:space="preserve">Программа "Безопасность муниципального образования "Советский городской округ"  </t>
  </si>
  <si>
    <t>Расходы на осуществление отдельных полномочий Калининградской области по организации трансортного обслуживания населения в Калининградской области</t>
  </si>
  <si>
    <t>Программа "Комплексное развитие транспортной инфраструктуры муниципального образования "Советский городской округ"</t>
  </si>
  <si>
    <t>Программа поддержки и развития субъектов малого и среднего предпринимательства на территории МО "Советский городской округ"</t>
  </si>
  <si>
    <t xml:space="preserve">   Расходы по содержанию города (содержание дорог)</t>
  </si>
  <si>
    <t>Программа природоохранных мероприятий на территории муниципального образования "Советский городской округ"</t>
  </si>
  <si>
    <t>Программа "Развитие образования в Советском городском округе</t>
  </si>
  <si>
    <t>03 4 70 70120</t>
  </si>
  <si>
    <t>22 1  77 27000</t>
  </si>
  <si>
    <t>09 0 88 03020</t>
  </si>
  <si>
    <t>Пособия  и компенсации по публичным нормативным обязательствам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</si>
  <si>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</si>
  <si>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Субсидии на реализацию мерориятий по обеспечению  жильем молодых семей</t>
  </si>
  <si>
    <t>22 1 77 06000</t>
  </si>
  <si>
    <t xml:space="preserve">                                                                                                                                                     от  "____" ________ 2021 г.  № ____</t>
  </si>
  <si>
    <t>на 2023-2024 годы</t>
  </si>
  <si>
    <t>Приложение 9</t>
  </si>
  <si>
    <t>03 3 69 71160</t>
  </si>
  <si>
    <t>субсидии на обеспечение образовательных организаций материально-технической базой для внедрения цифровой образовательной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</si>
</sst>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0.0"/>
    <numFmt numFmtId="166" formatCode="0.000"/>
    <numFmt numFmtId="167" formatCode="#,##0_ ;[Red]\-#,##0\ 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</cellStyleXfs>
  <cellXfs count="626">
    <xf numFmtId="0" fontId="0" fillId="0" borderId="0" xfId="0"/>
    <xf numFmtId="0" fontId="2" fillId="0" borderId="0" xfId="1" applyFont="1" applyFill="1" applyBorder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3" fontId="4" fillId="0" borderId="1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2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Continuous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top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0" fontId="5" fillId="0" borderId="2" xfId="2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 shrinkToFit="1"/>
    </xf>
    <xf numFmtId="4" fontId="10" fillId="0" borderId="2" xfId="2" applyNumberFormat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left" vertical="top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wrapText="1"/>
    </xf>
    <xf numFmtId="0" fontId="10" fillId="0" borderId="2" xfId="2" applyFont="1" applyFill="1" applyBorder="1" applyAlignment="1">
      <alignment horizontal="left" vertical="top" wrapText="1" readingOrder="1"/>
    </xf>
    <xf numFmtId="0" fontId="14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4" fontId="16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Continuous"/>
    </xf>
    <xf numFmtId="0" fontId="3" fillId="0" borderId="2" xfId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 vertical="center" shrinkToFit="1"/>
    </xf>
    <xf numFmtId="0" fontId="5" fillId="0" borderId="2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18" fillId="0" borderId="2" xfId="1" applyFont="1" applyFill="1" applyBorder="1" applyAlignment="1">
      <alignment horizontal="left" wrapText="1"/>
    </xf>
    <xf numFmtId="4" fontId="7" fillId="0" borderId="2" xfId="1" applyNumberFormat="1" applyFont="1" applyFill="1" applyBorder="1" applyAlignment="1">
      <alignment horizontal="center" vertical="center" shrinkToFit="1"/>
    </xf>
    <xf numFmtId="0" fontId="14" fillId="0" borderId="0" xfId="1" applyFont="1" applyFill="1" applyBorder="1"/>
    <xf numFmtId="3" fontId="11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4" fontId="11" fillId="0" borderId="2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/>
    <xf numFmtId="0" fontId="4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 shrinkToFit="1"/>
    </xf>
    <xf numFmtId="0" fontId="11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horizontal="center"/>
    </xf>
    <xf numFmtId="0" fontId="18" fillId="0" borderId="2" xfId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center" vertical="center"/>
    </xf>
    <xf numFmtId="0" fontId="18" fillId="0" borderId="2" xfId="2" applyFont="1" applyBorder="1" applyAlignment="1">
      <alignment vertical="center" wrapText="1"/>
    </xf>
    <xf numFmtId="0" fontId="6" fillId="0" borderId="2" xfId="1" applyFont="1" applyFill="1" applyBorder="1" applyAlignment="1">
      <alignment wrapText="1"/>
    </xf>
    <xf numFmtId="0" fontId="18" fillId="0" borderId="2" xfId="2" applyFont="1" applyFill="1" applyBorder="1" applyAlignment="1">
      <alignment vertical="center" wrapText="1"/>
    </xf>
    <xf numFmtId="0" fontId="3" fillId="0" borderId="2" xfId="1" applyFont="1" applyFill="1" applyBorder="1" applyAlignment="1">
      <alignment wrapText="1"/>
    </xf>
    <xf numFmtId="0" fontId="8" fillId="0" borderId="2" xfId="1" applyFont="1" applyBorder="1" applyAlignment="1">
      <alignment wrapText="1"/>
    </xf>
    <xf numFmtId="4" fontId="4" fillId="0" borderId="2" xfId="1" applyNumberFormat="1" applyFont="1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0" fontId="2" fillId="0" borderId="0" xfId="1" applyFont="1" applyFill="1"/>
    <xf numFmtId="0" fontId="2" fillId="0" borderId="0" xfId="1" applyFont="1" applyFill="1" applyAlignment="1">
      <alignment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wrapText="1"/>
    </xf>
    <xf numFmtId="0" fontId="9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4" fillId="0" borderId="0" xfId="1" applyFont="1" applyFill="1" applyAlignment="1">
      <alignment vertical="center" wrapText="1"/>
    </xf>
    <xf numFmtId="4" fontId="2" fillId="0" borderId="0" xfId="1" applyNumberFormat="1" applyFont="1" applyFill="1" applyAlignment="1">
      <alignment wrapText="1"/>
    </xf>
    <xf numFmtId="0" fontId="15" fillId="0" borderId="0" xfId="1" applyFont="1" applyFill="1" applyAlignment="1">
      <alignment wrapText="1"/>
    </xf>
    <xf numFmtId="0" fontId="10" fillId="0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4" fontId="12" fillId="0" borderId="0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wrapText="1"/>
    </xf>
    <xf numFmtId="0" fontId="1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Continuous"/>
    </xf>
    <xf numFmtId="4" fontId="5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wrapText="1"/>
    </xf>
    <xf numFmtId="4" fontId="7" fillId="0" borderId="2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11" fillId="0" borderId="2" xfId="1" applyFont="1" applyBorder="1" applyAlignment="1">
      <alignment wrapText="1"/>
    </xf>
    <xf numFmtId="0" fontId="15" fillId="0" borderId="0" xfId="1" applyFont="1" applyFill="1" applyBorder="1"/>
    <xf numFmtId="0" fontId="4" fillId="0" borderId="0" xfId="1" applyFont="1" applyFill="1" applyBorder="1"/>
    <xf numFmtId="164" fontId="2" fillId="0" borderId="0" xfId="2" applyNumberFormat="1" applyFont="1" applyFill="1"/>
    <xf numFmtId="0" fontId="1" fillId="0" borderId="0" xfId="2" applyFont="1"/>
    <xf numFmtId="0" fontId="1" fillId="0" borderId="0" xfId="2" applyFont="1" applyFill="1"/>
    <xf numFmtId="0" fontId="18" fillId="0" borderId="0" xfId="2" applyFont="1" applyAlignment="1">
      <alignment horizontal="right"/>
    </xf>
    <xf numFmtId="0" fontId="20" fillId="0" borderId="0" xfId="2" applyFont="1"/>
    <xf numFmtId="0" fontId="20" fillId="0" borderId="0" xfId="2" applyFont="1" applyFill="1"/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Border="1" applyAlignment="1">
      <alignment wrapText="1" shrinkToFit="1"/>
    </xf>
    <xf numFmtId="0" fontId="4" fillId="0" borderId="2" xfId="2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2" fillId="0" borderId="0" xfId="2" applyFont="1"/>
    <xf numFmtId="0" fontId="21" fillId="0" borderId="2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vertical="center" wrapText="1"/>
    </xf>
    <xf numFmtId="0" fontId="22" fillId="0" borderId="0" xfId="2" applyFont="1" applyFill="1"/>
    <xf numFmtId="0" fontId="7" fillId="0" borderId="2" xfId="2" applyFont="1" applyBorder="1" applyAlignment="1">
      <alignment horizontal="center" vertical="center"/>
    </xf>
    <xf numFmtId="0" fontId="23" fillId="0" borderId="0" xfId="2" applyFont="1" applyFill="1"/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4" fontId="9" fillId="0" borderId="0" xfId="2" applyNumberFormat="1" applyFont="1" applyFill="1" applyAlignment="1">
      <alignment wrapText="1"/>
    </xf>
    <xf numFmtId="4" fontId="15" fillId="0" borderId="0" xfId="2" applyNumberFormat="1" applyFont="1" applyFill="1" applyAlignment="1">
      <alignment wrapText="1"/>
    </xf>
    <xf numFmtId="4" fontId="14" fillId="0" borderId="0" xfId="1" applyNumberFormat="1" applyFont="1" applyFill="1" applyAlignment="1">
      <alignment vertical="center" wrapText="1"/>
    </xf>
    <xf numFmtId="0" fontId="14" fillId="0" borderId="0" xfId="2" applyFont="1" applyFill="1"/>
    <xf numFmtId="0" fontId="14" fillId="0" borderId="0" xfId="2" applyFont="1" applyFill="1" applyAlignment="1">
      <alignment horizontal="right"/>
    </xf>
    <xf numFmtId="4" fontId="14" fillId="0" borderId="0" xfId="2" applyNumberFormat="1" applyFont="1" applyFill="1" applyAlignment="1">
      <alignment horizontal="right"/>
    </xf>
    <xf numFmtId="0" fontId="24" fillId="0" borderId="1" xfId="2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 wrapText="1"/>
    </xf>
    <xf numFmtId="0" fontId="25" fillId="0" borderId="2" xfId="2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>
      <alignment horizontal="center" vertical="center" wrapText="1"/>
    </xf>
    <xf numFmtId="3" fontId="25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left" wrapText="1" shrinkToFit="1"/>
      <protection locked="0"/>
    </xf>
    <xf numFmtId="49" fontId="11" fillId="0" borderId="2" xfId="2" applyNumberFormat="1" applyFont="1" applyFill="1" applyBorder="1" applyAlignment="1">
      <alignment horizontal="center"/>
    </xf>
    <xf numFmtId="4" fontId="11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/>
    </xf>
    <xf numFmtId="0" fontId="26" fillId="0" borderId="2" xfId="2" applyFont="1" applyFill="1" applyBorder="1" applyAlignment="1" applyProtection="1">
      <alignment horizontal="left" wrapText="1" shrinkToFit="1"/>
      <protection locked="0"/>
    </xf>
    <xf numFmtId="49" fontId="26" fillId="0" borderId="2" xfId="2" applyNumberFormat="1" applyFont="1" applyFill="1" applyBorder="1" applyAlignment="1">
      <alignment horizontal="center" wrapText="1"/>
    </xf>
    <xf numFmtId="4" fontId="26" fillId="0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 applyProtection="1">
      <alignment horizontal="left" wrapText="1" shrinkToFit="1"/>
      <protection locked="0"/>
    </xf>
    <xf numFmtId="49" fontId="13" fillId="0" borderId="2" xfId="2" applyNumberFormat="1" applyFont="1" applyFill="1" applyBorder="1" applyAlignment="1">
      <alignment horizontal="center" wrapText="1"/>
    </xf>
    <xf numFmtId="4" fontId="13" fillId="0" borderId="2" xfId="2" applyNumberFormat="1" applyFont="1" applyFill="1" applyBorder="1" applyAlignment="1">
      <alignment horizontal="center"/>
    </xf>
    <xf numFmtId="0" fontId="13" fillId="0" borderId="0" xfId="2" applyFont="1" applyFill="1"/>
    <xf numFmtId="0" fontId="14" fillId="0" borderId="2" xfId="2" applyFont="1" applyFill="1" applyBorder="1" applyAlignment="1" applyProtection="1">
      <alignment horizontal="left" wrapText="1" shrinkToFit="1"/>
      <protection locked="0"/>
    </xf>
    <xf numFmtId="49" fontId="14" fillId="0" borderId="2" xfId="2" applyNumberFormat="1" applyFont="1" applyFill="1" applyBorder="1" applyAlignment="1">
      <alignment horizontal="center" wrapText="1"/>
    </xf>
    <xf numFmtId="4" fontId="14" fillId="0" borderId="2" xfId="2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49" fontId="26" fillId="0" borderId="2" xfId="0" applyNumberFormat="1" applyFont="1" applyFill="1" applyBorder="1" applyAlignment="1">
      <alignment horizontal="center" wrapText="1"/>
    </xf>
    <xf numFmtId="0" fontId="9" fillId="0" borderId="0" xfId="2" applyFont="1" applyFill="1"/>
    <xf numFmtId="0" fontId="26" fillId="0" borderId="0" xfId="2" applyFont="1" applyFill="1"/>
    <xf numFmtId="49" fontId="13" fillId="0" borderId="2" xfId="0" applyNumberFormat="1" applyFont="1" applyFill="1" applyBorder="1" applyAlignment="1">
      <alignment horizontal="center" wrapText="1"/>
    </xf>
    <xf numFmtId="49" fontId="11" fillId="0" borderId="2" xfId="2" applyNumberFormat="1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wrapText="1"/>
    </xf>
    <xf numFmtId="49" fontId="26" fillId="0" borderId="2" xfId="2" applyNumberFormat="1" applyFont="1" applyFill="1" applyBorder="1" applyAlignment="1">
      <alignment horizontal="center"/>
    </xf>
    <xf numFmtId="49" fontId="26" fillId="0" borderId="5" xfId="2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>
      <alignment horizontal="center"/>
    </xf>
    <xf numFmtId="49" fontId="14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0" fontId="27" fillId="0" borderId="0" xfId="2" applyFont="1" applyFill="1"/>
    <xf numFmtId="49" fontId="13" fillId="0" borderId="2" xfId="2" applyNumberFormat="1" applyFont="1" applyFill="1" applyBorder="1" applyAlignment="1">
      <alignment horizontal="center"/>
    </xf>
    <xf numFmtId="0" fontId="28" fillId="0" borderId="2" xfId="2" applyFont="1" applyFill="1" applyBorder="1" applyAlignment="1" applyProtection="1">
      <alignment horizontal="left" wrapText="1" shrinkToFit="1"/>
      <protection locked="0"/>
    </xf>
    <xf numFmtId="0" fontId="13" fillId="0" borderId="0" xfId="2" applyFont="1" applyFill="1" applyAlignment="1">
      <alignment shrinkToFit="1"/>
    </xf>
    <xf numFmtId="0" fontId="14" fillId="0" borderId="2" xfId="2" applyFont="1" applyFill="1" applyBorder="1" applyAlignment="1" applyProtection="1">
      <alignment wrapText="1" shrinkToFit="1"/>
      <protection locked="0"/>
    </xf>
    <xf numFmtId="0" fontId="14" fillId="2" borderId="2" xfId="0" applyFont="1" applyFill="1" applyBorder="1" applyAlignment="1">
      <alignment horizontal="left" wrapText="1" shrinkToFit="1"/>
    </xf>
    <xf numFmtId="0" fontId="9" fillId="0" borderId="2" xfId="2" applyFont="1" applyFill="1" applyBorder="1" applyAlignment="1" applyProtection="1">
      <alignment horizontal="left" wrapText="1" shrinkToFit="1"/>
      <protection locked="0"/>
    </xf>
    <xf numFmtId="49" fontId="9" fillId="0" borderId="2" xfId="2" applyNumberFormat="1" applyFont="1" applyFill="1" applyBorder="1" applyAlignment="1">
      <alignment horizontal="center"/>
    </xf>
    <xf numFmtId="49" fontId="8" fillId="0" borderId="2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2" xfId="2" applyNumberFormat="1" applyFont="1" applyFill="1" applyBorder="1" applyAlignment="1">
      <alignment horizontal="center" wrapText="1"/>
    </xf>
    <xf numFmtId="0" fontId="28" fillId="0" borderId="2" xfId="2" applyFont="1" applyFill="1" applyBorder="1" applyAlignment="1" applyProtection="1">
      <alignment vertical="center" wrapText="1" shrinkToFit="1"/>
      <protection locked="0"/>
    </xf>
    <xf numFmtId="4" fontId="13" fillId="0" borderId="2" xfId="2" applyNumberFormat="1" applyFont="1" applyFill="1" applyBorder="1" applyAlignment="1">
      <alignment horizontal="center" wrapText="1"/>
    </xf>
    <xf numFmtId="0" fontId="27" fillId="0" borderId="2" xfId="2" applyFont="1" applyFill="1" applyBorder="1" applyAlignment="1" applyProtection="1">
      <alignment horizontal="left" wrapText="1" shrinkToFit="1"/>
      <protection locked="0"/>
    </xf>
    <xf numFmtId="49" fontId="27" fillId="0" borderId="2" xfId="2" applyNumberFormat="1" applyFont="1" applyFill="1" applyBorder="1" applyAlignment="1">
      <alignment horizontal="center"/>
    </xf>
    <xf numFmtId="4" fontId="27" fillId="0" borderId="2" xfId="2" applyNumberFormat="1" applyFont="1" applyFill="1" applyBorder="1" applyAlignment="1">
      <alignment horizontal="center"/>
    </xf>
    <xf numFmtId="4" fontId="26" fillId="0" borderId="2" xfId="2" applyNumberFormat="1" applyFont="1" applyFill="1" applyBorder="1" applyAlignment="1">
      <alignment horizontal="center" wrapText="1"/>
    </xf>
    <xf numFmtId="0" fontId="30" fillId="0" borderId="0" xfId="2" applyFont="1" applyFill="1"/>
    <xf numFmtId="0" fontId="31" fillId="0" borderId="0" xfId="2" applyFont="1" applyFill="1"/>
    <xf numFmtId="49" fontId="27" fillId="0" borderId="2" xfId="2" applyNumberFormat="1" applyFont="1" applyFill="1" applyBorder="1" applyAlignment="1">
      <alignment horizontal="center" wrapText="1"/>
    </xf>
    <xf numFmtId="0" fontId="32" fillId="0" borderId="0" xfId="2" applyFont="1" applyFill="1"/>
    <xf numFmtId="0" fontId="33" fillId="0" borderId="0" xfId="2" applyFont="1" applyFill="1"/>
    <xf numFmtId="4" fontId="14" fillId="0" borderId="2" xfId="2" applyNumberFormat="1" applyFont="1" applyFill="1" applyBorder="1" applyAlignment="1">
      <alignment horizontal="center" wrapText="1"/>
    </xf>
    <xf numFmtId="4" fontId="13" fillId="0" borderId="0" xfId="2" applyNumberFormat="1" applyFont="1" applyFill="1"/>
    <xf numFmtId="49" fontId="13" fillId="0" borderId="5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/>
    </xf>
    <xf numFmtId="49" fontId="9" fillId="0" borderId="5" xfId="2" applyNumberFormat="1" applyFont="1" applyFill="1" applyBorder="1" applyAlignment="1">
      <alignment horizontal="center"/>
    </xf>
    <xf numFmtId="0" fontId="11" fillId="0" borderId="3" xfId="2" applyFont="1" applyFill="1" applyBorder="1" applyAlignment="1" applyProtection="1">
      <alignment horizontal="left" wrapText="1" shrinkToFit="1"/>
      <protection locked="0"/>
    </xf>
    <xf numFmtId="49" fontId="11" fillId="0" borderId="5" xfId="2" applyNumberFormat="1" applyFont="1" applyFill="1" applyBorder="1" applyAlignment="1">
      <alignment horizontal="center" wrapText="1"/>
    </xf>
    <xf numFmtId="49" fontId="9" fillId="0" borderId="5" xfId="2" applyNumberFormat="1" applyFont="1" applyFill="1" applyBorder="1" applyAlignment="1">
      <alignment horizontal="center" wrapText="1"/>
    </xf>
    <xf numFmtId="0" fontId="34" fillId="0" borderId="0" xfId="2" applyFont="1" applyFill="1"/>
    <xf numFmtId="0" fontId="14" fillId="0" borderId="3" xfId="2" applyFont="1" applyFill="1" applyBorder="1" applyAlignment="1" applyProtection="1">
      <alignment horizontal="left" wrapText="1" shrinkToFit="1"/>
      <protection locked="0"/>
    </xf>
    <xf numFmtId="49" fontId="14" fillId="0" borderId="5" xfId="2" applyNumberFormat="1" applyFont="1" applyFill="1" applyBorder="1" applyAlignment="1">
      <alignment horizontal="center" wrapText="1"/>
    </xf>
    <xf numFmtId="0" fontId="35" fillId="0" borderId="0" xfId="2" applyFont="1" applyFill="1"/>
    <xf numFmtId="49" fontId="13" fillId="0" borderId="5" xfId="2" applyNumberFormat="1" applyFont="1" applyFill="1" applyBorder="1" applyAlignment="1">
      <alignment horizontal="center" wrapText="1"/>
    </xf>
    <xf numFmtId="0" fontId="36" fillId="0" borderId="0" xfId="2" applyFont="1" applyFill="1"/>
    <xf numFmtId="49" fontId="13" fillId="0" borderId="7" xfId="2" applyNumberFormat="1" applyFont="1" applyFill="1" applyBorder="1" applyAlignment="1">
      <alignment horizontal="center"/>
    </xf>
    <xf numFmtId="49" fontId="14" fillId="0" borderId="7" xfId="2" applyNumberFormat="1" applyFont="1" applyFill="1" applyBorder="1" applyAlignment="1">
      <alignment horizontal="center"/>
    </xf>
    <xf numFmtId="49" fontId="14" fillId="0" borderId="8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 wrapText="1"/>
    </xf>
    <xf numFmtId="0" fontId="37" fillId="0" borderId="0" xfId="2" applyFont="1" applyFill="1"/>
    <xf numFmtId="49" fontId="9" fillId="0" borderId="7" xfId="2" applyNumberFormat="1" applyFont="1" applyFill="1" applyBorder="1" applyAlignment="1">
      <alignment horizontal="center"/>
    </xf>
    <xf numFmtId="4" fontId="9" fillId="0" borderId="2" xfId="2" applyNumberFormat="1" applyFont="1" applyFill="1" applyBorder="1" applyAlignment="1">
      <alignment horizontal="center" wrapText="1"/>
    </xf>
    <xf numFmtId="49" fontId="14" fillId="0" borderId="2" xfId="2" applyNumberFormat="1" applyFont="1" applyFill="1" applyBorder="1" applyAlignment="1">
      <alignment horizontal="center" wrapText="1" shrinkToFit="1"/>
    </xf>
    <xf numFmtId="4" fontId="14" fillId="0" borderId="2" xfId="2" applyNumberFormat="1" applyFont="1" applyFill="1" applyBorder="1" applyAlignment="1">
      <alignment horizontal="center" wrapText="1" shrinkToFit="1"/>
    </xf>
    <xf numFmtId="0" fontId="38" fillId="0" borderId="0" xfId="2" applyFont="1" applyFill="1"/>
    <xf numFmtId="0" fontId="9" fillId="0" borderId="2" xfId="2" applyFont="1" applyFill="1" applyBorder="1" applyAlignment="1" applyProtection="1">
      <alignment wrapText="1" shrinkToFit="1"/>
      <protection locked="0"/>
    </xf>
    <xf numFmtId="0" fontId="28" fillId="0" borderId="0" xfId="0" applyFont="1" applyAlignment="1" applyProtection="1">
      <alignment wrapText="1" shrinkToFit="1"/>
      <protection locked="0"/>
    </xf>
    <xf numFmtId="0" fontId="11" fillId="0" borderId="2" xfId="2" applyFont="1" applyFill="1" applyBorder="1" applyAlignment="1" applyProtection="1">
      <alignment wrapText="1" shrinkToFit="1"/>
      <protection locked="0"/>
    </xf>
    <xf numFmtId="0" fontId="13" fillId="0" borderId="2" xfId="2" applyFont="1" applyFill="1" applyBorder="1" applyAlignment="1" applyProtection="1">
      <alignment wrapText="1" shrinkToFit="1"/>
      <protection locked="0"/>
    </xf>
    <xf numFmtId="0" fontId="39" fillId="0" borderId="0" xfId="0" applyFont="1" applyAlignment="1">
      <alignment wrapText="1"/>
    </xf>
    <xf numFmtId="0" fontId="26" fillId="0" borderId="2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0" fontId="18" fillId="0" borderId="0" xfId="2" applyFont="1" applyFill="1"/>
    <xf numFmtId="0" fontId="14" fillId="0" borderId="0" xfId="2" applyFont="1" applyFill="1" applyAlignment="1"/>
    <xf numFmtId="49" fontId="14" fillId="0" borderId="0" xfId="2" applyNumberFormat="1" applyFont="1" applyFill="1" applyAlignment="1">
      <alignment horizontal="center"/>
    </xf>
    <xf numFmtId="4" fontId="14" fillId="0" borderId="0" xfId="2" applyNumberFormat="1" applyFont="1" applyFill="1" applyAlignment="1"/>
    <xf numFmtId="4" fontId="14" fillId="0" borderId="0" xfId="2" applyNumberFormat="1" applyFont="1" applyFill="1"/>
    <xf numFmtId="4" fontId="13" fillId="2" borderId="2" xfId="2" applyNumberFormat="1" applyFont="1" applyFill="1" applyBorder="1" applyAlignment="1">
      <alignment horizontal="center"/>
    </xf>
    <xf numFmtId="0" fontId="9" fillId="2" borderId="2" xfId="2" applyFont="1" applyFill="1" applyBorder="1" applyAlignment="1" applyProtection="1">
      <alignment horizontal="left" wrapText="1" shrinkToFit="1"/>
      <protection locked="0"/>
    </xf>
    <xf numFmtId="49" fontId="9" fillId="2" borderId="2" xfId="2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/>
    </xf>
    <xf numFmtId="0" fontId="14" fillId="2" borderId="0" xfId="2" applyFont="1" applyFill="1"/>
    <xf numFmtId="0" fontId="14" fillId="0" borderId="0" xfId="2" applyFont="1" applyFill="1" applyAlignment="1">
      <alignment horizontal="right"/>
    </xf>
    <xf numFmtId="49" fontId="25" fillId="0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 shrinkToFit="1"/>
    </xf>
    <xf numFmtId="0" fontId="24" fillId="0" borderId="1" xfId="2" applyFont="1" applyFill="1" applyBorder="1" applyAlignment="1">
      <alignment horizontal="center" wrapText="1" shrinkToFit="1"/>
    </xf>
    <xf numFmtId="4" fontId="14" fillId="0" borderId="1" xfId="2" applyNumberFormat="1" applyFont="1" applyFill="1" applyBorder="1" applyAlignment="1">
      <alignment horizontal="right" wrapText="1"/>
    </xf>
    <xf numFmtId="0" fontId="25" fillId="0" borderId="2" xfId="2" applyFont="1" applyFill="1" applyBorder="1" applyAlignment="1">
      <alignment horizontal="center" vertical="center" wrapText="1" shrinkToFit="1"/>
    </xf>
    <xf numFmtId="3" fontId="25" fillId="3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shrinkToFit="1"/>
    </xf>
    <xf numFmtId="4" fontId="11" fillId="3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left" wrapText="1" shrinkToFit="1"/>
    </xf>
    <xf numFmtId="4" fontId="9" fillId="3" borderId="2" xfId="2" applyNumberFormat="1" applyFont="1" applyFill="1" applyBorder="1" applyAlignment="1">
      <alignment horizontal="center"/>
    </xf>
    <xf numFmtId="0" fontId="26" fillId="0" borderId="2" xfId="2" applyFont="1" applyFill="1" applyBorder="1" applyAlignment="1">
      <alignment horizontal="left" wrapText="1" shrinkToFit="1"/>
    </xf>
    <xf numFmtId="4" fontId="26" fillId="3" borderId="2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left" wrapText="1" shrinkToFit="1"/>
    </xf>
    <xf numFmtId="4" fontId="13" fillId="3" borderId="2" xfId="2" applyNumberFormat="1" applyFont="1" applyFill="1" applyBorder="1" applyAlignment="1">
      <alignment horizontal="center"/>
    </xf>
    <xf numFmtId="0" fontId="14" fillId="0" borderId="2" xfId="2" applyFont="1" applyFill="1" applyBorder="1" applyAlignment="1">
      <alignment horizontal="left" wrapText="1" shrinkToFit="1"/>
    </xf>
    <xf numFmtId="4" fontId="14" fillId="3" borderId="2" xfId="2" applyNumberFormat="1" applyFont="1" applyFill="1" applyBorder="1" applyAlignment="1">
      <alignment horizontal="center"/>
    </xf>
    <xf numFmtId="2" fontId="9" fillId="0" borderId="0" xfId="2" applyNumberFormat="1" applyFont="1" applyFill="1"/>
    <xf numFmtId="2" fontId="13" fillId="0" borderId="0" xfId="2" applyNumberFormat="1" applyFont="1" applyFill="1"/>
    <xf numFmtId="4" fontId="11" fillId="3" borderId="2" xfId="2" applyNumberFormat="1" applyFont="1" applyFill="1" applyBorder="1" applyAlignment="1">
      <alignment horizontal="center" wrapText="1"/>
    </xf>
    <xf numFmtId="49" fontId="27" fillId="0" borderId="5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left" shrinkToFit="1"/>
    </xf>
    <xf numFmtId="0" fontId="26" fillId="0" borderId="2" xfId="2" applyFont="1" applyFill="1" applyBorder="1" applyAlignment="1">
      <alignment horizontal="left" shrinkToFit="1"/>
    </xf>
    <xf numFmtId="0" fontId="9" fillId="0" borderId="2" xfId="2" applyFont="1" applyFill="1" applyBorder="1" applyAlignment="1">
      <alignment horizontal="left" wrapText="1" shrinkToFit="1"/>
    </xf>
    <xf numFmtId="0" fontId="13" fillId="0" borderId="2" xfId="2" applyFont="1" applyFill="1" applyBorder="1" applyAlignment="1">
      <alignment horizontal="left" shrinkToFit="1"/>
    </xf>
    <xf numFmtId="0" fontId="14" fillId="0" borderId="2" xfId="2" applyFont="1" applyFill="1" applyBorder="1" applyAlignment="1">
      <alignment wrapText="1" shrinkToFit="1"/>
    </xf>
    <xf numFmtId="0" fontId="8" fillId="0" borderId="2" xfId="2" applyFont="1" applyFill="1" applyBorder="1" applyAlignment="1">
      <alignment horizontal="left" wrapText="1" shrinkToFit="1"/>
    </xf>
    <xf numFmtId="4" fontId="8" fillId="3" borderId="2" xfId="2" applyNumberFormat="1" applyFont="1" applyFill="1" applyBorder="1" applyAlignment="1">
      <alignment horizontal="center"/>
    </xf>
    <xf numFmtId="0" fontId="28" fillId="0" borderId="2" xfId="2" applyFont="1" applyFill="1" applyBorder="1" applyAlignment="1">
      <alignment vertical="center" wrapText="1" shrinkToFit="1"/>
    </xf>
    <xf numFmtId="4" fontId="27" fillId="3" borderId="2" xfId="2" applyNumberFormat="1" applyFont="1" applyFill="1" applyBorder="1" applyAlignment="1">
      <alignment horizontal="center"/>
    </xf>
    <xf numFmtId="2" fontId="14" fillId="0" borderId="0" xfId="2" applyNumberFormat="1" applyFont="1" applyFill="1"/>
    <xf numFmtId="4" fontId="14" fillId="3" borderId="2" xfId="2" applyNumberFormat="1" applyFont="1" applyFill="1" applyBorder="1" applyAlignment="1">
      <alignment horizontal="center" wrapText="1"/>
    </xf>
    <xf numFmtId="4" fontId="13" fillId="3" borderId="2" xfId="2" applyNumberFormat="1" applyFont="1" applyFill="1" applyBorder="1" applyAlignment="1">
      <alignment horizontal="center" wrapText="1"/>
    </xf>
    <xf numFmtId="0" fontId="41" fillId="0" borderId="2" xfId="2" applyFont="1" applyFill="1" applyBorder="1" applyAlignment="1">
      <alignment horizontal="left" shrinkToFit="1"/>
    </xf>
    <xf numFmtId="49" fontId="41" fillId="0" borderId="7" xfId="2" applyNumberFormat="1" applyFont="1" applyFill="1" applyBorder="1" applyAlignment="1">
      <alignment horizontal="center"/>
    </xf>
    <xf numFmtId="49" fontId="41" fillId="0" borderId="2" xfId="2" applyNumberFormat="1" applyFont="1" applyFill="1" applyBorder="1" applyAlignment="1">
      <alignment horizontal="center" wrapText="1"/>
    </xf>
    <xf numFmtId="4" fontId="41" fillId="3" borderId="2" xfId="2" applyNumberFormat="1" applyFont="1" applyFill="1" applyBorder="1" applyAlignment="1">
      <alignment horizontal="center" wrapText="1"/>
    </xf>
    <xf numFmtId="49" fontId="26" fillId="0" borderId="7" xfId="2" applyNumberFormat="1" applyFont="1" applyFill="1" applyBorder="1" applyAlignment="1">
      <alignment horizontal="center"/>
    </xf>
    <xf numFmtId="4" fontId="26" fillId="3" borderId="2" xfId="2" applyNumberFormat="1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left" shrinkToFit="1"/>
    </xf>
    <xf numFmtId="4" fontId="9" fillId="3" borderId="2" xfId="2" applyNumberFormat="1" applyFont="1" applyFill="1" applyBorder="1" applyAlignment="1">
      <alignment horizontal="center" wrapText="1"/>
    </xf>
    <xf numFmtId="0" fontId="9" fillId="0" borderId="2" xfId="2" applyFont="1" applyFill="1" applyBorder="1" applyAlignment="1">
      <alignment wrapText="1" shrinkToFit="1"/>
    </xf>
    <xf numFmtId="0" fontId="11" fillId="0" borderId="2" xfId="2" applyFont="1" applyFill="1" applyBorder="1" applyAlignment="1">
      <alignment wrapText="1" shrinkToFit="1"/>
    </xf>
    <xf numFmtId="0" fontId="26" fillId="0" borderId="2" xfId="2" applyFont="1" applyFill="1" applyBorder="1" applyAlignment="1">
      <alignment wrapText="1" shrinkToFit="1"/>
    </xf>
    <xf numFmtId="0" fontId="13" fillId="0" borderId="2" xfId="2" applyFont="1" applyFill="1" applyBorder="1" applyAlignment="1">
      <alignment wrapText="1" shrinkToFit="1"/>
    </xf>
    <xf numFmtId="0" fontId="25" fillId="0" borderId="2" xfId="2" applyFont="1" applyFill="1" applyBorder="1" applyAlignment="1">
      <alignment horizontal="left" wrapText="1" shrinkToFit="1"/>
    </xf>
    <xf numFmtId="0" fontId="27" fillId="0" borderId="2" xfId="2" applyFont="1" applyFill="1" applyBorder="1" applyAlignment="1">
      <alignment horizontal="left" wrapText="1" shrinkToFit="1"/>
    </xf>
    <xf numFmtId="49" fontId="7" fillId="0" borderId="2" xfId="2" applyNumberFormat="1" applyFont="1" applyFill="1" applyBorder="1" applyAlignment="1">
      <alignment horizontal="center"/>
    </xf>
    <xf numFmtId="0" fontId="14" fillId="0" borderId="2" xfId="2" applyFont="1" applyFill="1" applyBorder="1" applyAlignment="1">
      <alignment horizontal="left" shrinkToFit="1"/>
    </xf>
    <xf numFmtId="0" fontId="14" fillId="0" borderId="0" xfId="2" applyFont="1" applyFill="1" applyAlignment="1">
      <alignment shrinkToFit="1"/>
    </xf>
    <xf numFmtId="0" fontId="28" fillId="0" borderId="0" xfId="0" applyFont="1" applyAlignment="1">
      <alignment vertical="center" wrapText="1"/>
    </xf>
    <xf numFmtId="4" fontId="14" fillId="2" borderId="2" xfId="2" applyNumberFormat="1" applyFont="1" applyFill="1" applyBorder="1" applyAlignment="1">
      <alignment horizontal="center"/>
    </xf>
    <xf numFmtId="0" fontId="28" fillId="2" borderId="2" xfId="2" applyFont="1" applyFill="1" applyBorder="1" applyAlignment="1" applyProtection="1">
      <alignment wrapText="1" shrinkToFit="1"/>
      <protection locked="0"/>
    </xf>
    <xf numFmtId="0" fontId="14" fillId="0" borderId="0" xfId="3" applyFont="1"/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wrapText="1"/>
    </xf>
    <xf numFmtId="0" fontId="14" fillId="0" borderId="2" xfId="3" applyFont="1" applyBorder="1"/>
    <xf numFmtId="0" fontId="14" fillId="0" borderId="2" xfId="3" applyFont="1" applyBorder="1" applyAlignment="1">
      <alignment wrapText="1"/>
    </xf>
    <xf numFmtId="4" fontId="14" fillId="0" borderId="2" xfId="3" applyNumberFormat="1" applyFont="1" applyBorder="1"/>
    <xf numFmtId="0" fontId="14" fillId="0" borderId="2" xfId="0" applyFont="1" applyBorder="1" applyAlignment="1">
      <alignment vertical="center" wrapText="1"/>
    </xf>
    <xf numFmtId="4" fontId="9" fillId="0" borderId="2" xfId="3" applyNumberFormat="1" applyFont="1" applyBorder="1"/>
    <xf numFmtId="0" fontId="14" fillId="0" borderId="5" xfId="3" applyFont="1" applyBorder="1" applyAlignment="1">
      <alignment wrapText="1"/>
    </xf>
    <xf numFmtId="4" fontId="14" fillId="0" borderId="2" xfId="3" applyNumberFormat="1" applyFont="1" applyFill="1" applyBorder="1"/>
    <xf numFmtId="0" fontId="9" fillId="0" borderId="3" xfId="3" applyFont="1" applyBorder="1" applyAlignment="1">
      <alignment wrapText="1"/>
    </xf>
    <xf numFmtId="4" fontId="9" fillId="0" borderId="2" xfId="3" applyNumberFormat="1" applyFont="1" applyFill="1" applyBorder="1"/>
    <xf numFmtId="0" fontId="14" fillId="0" borderId="0" xfId="3" applyFont="1" applyBorder="1"/>
    <xf numFmtId="0" fontId="9" fillId="0" borderId="0" xfId="3" applyFont="1" applyBorder="1" applyAlignment="1">
      <alignment horizont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4" fontId="9" fillId="0" borderId="2" xfId="3" applyNumberFormat="1" applyFont="1" applyBorder="1" applyAlignment="1">
      <alignment horizontal="center"/>
    </xf>
    <xf numFmtId="4" fontId="9" fillId="0" borderId="2" xfId="3" applyNumberFormat="1" applyFont="1" applyBorder="1" applyAlignment="1">
      <alignment horizontal="center" wrapText="1"/>
    </xf>
    <xf numFmtId="4" fontId="14" fillId="0" borderId="2" xfId="3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4" fillId="0" borderId="0" xfId="4" applyFont="1" applyFill="1"/>
    <xf numFmtId="0" fontId="14" fillId="0" borderId="0" xfId="4" applyFont="1" applyFill="1" applyAlignment="1">
      <alignment wrapText="1"/>
    </xf>
    <xf numFmtId="165" fontId="14" fillId="0" borderId="0" xfId="4" applyNumberFormat="1" applyFont="1" applyFill="1"/>
    <xf numFmtId="0" fontId="24" fillId="0" borderId="1" xfId="4" applyFont="1" applyFill="1" applyBorder="1" applyAlignment="1">
      <alignment horizontal="center" wrapText="1"/>
    </xf>
    <xf numFmtId="0" fontId="24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left" wrapText="1"/>
    </xf>
    <xf numFmtId="3" fontId="11" fillId="0" borderId="5" xfId="4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wrapText="1"/>
    </xf>
    <xf numFmtId="3" fontId="7" fillId="0" borderId="5" xfId="4" applyNumberFormat="1" applyFont="1" applyBorder="1" applyAlignment="1">
      <alignment horizontal="center"/>
    </xf>
    <xf numFmtId="3" fontId="7" fillId="0" borderId="2" xfId="4" applyNumberFormat="1" applyFont="1" applyFill="1" applyBorder="1" applyAlignment="1">
      <alignment horizontal="center"/>
    </xf>
    <xf numFmtId="166" fontId="14" fillId="0" borderId="0" xfId="4" applyNumberFormat="1" applyFont="1" applyFill="1"/>
    <xf numFmtId="0" fontId="14" fillId="0" borderId="2" xfId="4" applyFont="1" applyFill="1" applyBorder="1"/>
    <xf numFmtId="0" fontId="14" fillId="0" borderId="0" xfId="5" applyFont="1" applyFill="1"/>
    <xf numFmtId="0" fontId="14" fillId="0" borderId="0" xfId="5" applyFont="1" applyFill="1" applyAlignment="1">
      <alignment wrapText="1"/>
    </xf>
    <xf numFmtId="165" fontId="14" fillId="0" borderId="0" xfId="5" applyNumberFormat="1" applyFont="1" applyFill="1"/>
    <xf numFmtId="0" fontId="9" fillId="0" borderId="0" xfId="5" applyFont="1" applyFill="1"/>
    <xf numFmtId="4" fontId="11" fillId="2" borderId="2" xfId="2" applyNumberFormat="1" applyFont="1" applyFill="1" applyBorder="1" applyAlignment="1">
      <alignment horizontal="center"/>
    </xf>
    <xf numFmtId="4" fontId="26" fillId="2" borderId="2" xfId="2" applyNumberFormat="1" applyFont="1" applyFill="1" applyBorder="1" applyAlignment="1">
      <alignment horizontal="center"/>
    </xf>
    <xf numFmtId="4" fontId="11" fillId="2" borderId="2" xfId="2" applyNumberFormat="1" applyFont="1" applyFill="1" applyBorder="1" applyAlignment="1">
      <alignment horizontal="center" wrapText="1"/>
    </xf>
    <xf numFmtId="4" fontId="8" fillId="2" borderId="2" xfId="2" applyNumberFormat="1" applyFont="1" applyFill="1" applyBorder="1" applyAlignment="1">
      <alignment horizontal="center"/>
    </xf>
    <xf numFmtId="4" fontId="27" fillId="2" borderId="2" xfId="2" applyNumberFormat="1" applyFont="1" applyFill="1" applyBorder="1" applyAlignment="1">
      <alignment horizontal="center"/>
    </xf>
    <xf numFmtId="4" fontId="14" fillId="2" borderId="2" xfId="2" applyNumberFormat="1" applyFont="1" applyFill="1" applyBorder="1" applyAlignment="1">
      <alignment horizontal="center" wrapText="1"/>
    </xf>
    <xf numFmtId="4" fontId="13" fillId="2" borderId="2" xfId="2" applyNumberFormat="1" applyFont="1" applyFill="1" applyBorder="1" applyAlignment="1">
      <alignment horizontal="center" wrapText="1"/>
    </xf>
    <xf numFmtId="4" fontId="41" fillId="2" borderId="2" xfId="2" applyNumberFormat="1" applyFont="1" applyFill="1" applyBorder="1" applyAlignment="1">
      <alignment horizontal="center" wrapText="1"/>
    </xf>
    <xf numFmtId="4" fontId="26" fillId="2" borderId="2" xfId="2" applyNumberFormat="1" applyFont="1" applyFill="1" applyBorder="1" applyAlignment="1">
      <alignment horizontal="center" wrapText="1"/>
    </xf>
    <xf numFmtId="4" fontId="9" fillId="2" borderId="2" xfId="2" applyNumberFormat="1" applyFont="1" applyFill="1" applyBorder="1" applyAlignment="1">
      <alignment horizontal="center" wrapText="1"/>
    </xf>
    <xf numFmtId="0" fontId="14" fillId="0" borderId="0" xfId="2" applyFont="1" applyFill="1" applyBorder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15" fillId="0" borderId="1" xfId="2" applyFont="1" applyFill="1" applyBorder="1" applyAlignment="1">
      <alignment horizontal="center" wrapText="1" shrinkToFit="1"/>
    </xf>
    <xf numFmtId="164" fontId="15" fillId="0" borderId="1" xfId="2" applyNumberFormat="1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49" fontId="15" fillId="0" borderId="2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167" fontId="15" fillId="0" borderId="2" xfId="2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wrapText="1"/>
    </xf>
    <xf numFmtId="0" fontId="11" fillId="0" borderId="11" xfId="2" applyFont="1" applyFill="1" applyBorder="1" applyAlignment="1">
      <alignment horizontal="center" wrapText="1" shrinkToFit="1"/>
    </xf>
    <xf numFmtId="49" fontId="11" fillId="0" borderId="11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164" fontId="11" fillId="0" borderId="12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3" xfId="2" applyFont="1" applyFill="1" applyBorder="1" applyAlignment="1">
      <alignment horizontal="left"/>
    </xf>
    <xf numFmtId="0" fontId="15" fillId="0" borderId="14" xfId="2" applyFont="1" applyFill="1" applyBorder="1" applyAlignment="1">
      <alignment horizontal="center" vertical="center" wrapText="1" shrinkToFit="1"/>
    </xf>
    <xf numFmtId="49" fontId="11" fillId="0" borderId="14" xfId="2" applyNumberFormat="1" applyFont="1" applyFill="1" applyBorder="1" applyAlignment="1">
      <alignment horizontal="center"/>
    </xf>
    <xf numFmtId="164" fontId="11" fillId="0" borderId="15" xfId="2" applyNumberFormat="1" applyFont="1" applyFill="1" applyBorder="1" applyAlignment="1">
      <alignment horizontal="center"/>
    </xf>
    <xf numFmtId="0" fontId="9" fillId="0" borderId="13" xfId="2" applyFont="1" applyFill="1" applyBorder="1" applyAlignment="1">
      <alignment horizontal="left" wrapText="1"/>
    </xf>
    <xf numFmtId="49" fontId="9" fillId="0" borderId="14" xfId="2" applyNumberFormat="1" applyFont="1" applyFill="1" applyBorder="1" applyAlignment="1">
      <alignment horizontal="center"/>
    </xf>
    <xf numFmtId="49" fontId="9" fillId="0" borderId="14" xfId="2" applyNumberFormat="1" applyFont="1" applyFill="1" applyBorder="1" applyAlignment="1">
      <alignment horizontal="center" wrapText="1"/>
    </xf>
    <xf numFmtId="164" fontId="9" fillId="0" borderId="15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26" fillId="0" borderId="13" xfId="2" applyFont="1" applyFill="1" applyBorder="1" applyAlignment="1">
      <alignment horizontal="left" wrapText="1"/>
    </xf>
    <xf numFmtId="49" fontId="46" fillId="0" borderId="14" xfId="2" applyNumberFormat="1" applyFont="1" applyFill="1" applyBorder="1" applyAlignment="1">
      <alignment horizontal="center"/>
    </xf>
    <xf numFmtId="49" fontId="26" fillId="0" borderId="14" xfId="2" applyNumberFormat="1" applyFont="1" applyFill="1" applyBorder="1" applyAlignment="1">
      <alignment horizontal="center" wrapText="1"/>
    </xf>
    <xf numFmtId="164" fontId="26" fillId="0" borderId="15" xfId="2" applyNumberFormat="1" applyFont="1" applyFill="1" applyBorder="1" applyAlignment="1">
      <alignment horizontal="center"/>
    </xf>
    <xf numFmtId="0" fontId="46" fillId="0" borderId="0" xfId="2" applyFont="1" applyFill="1" applyAlignment="1"/>
    <xf numFmtId="0" fontId="13" fillId="0" borderId="13" xfId="2" applyFont="1" applyFill="1" applyBorder="1" applyAlignment="1">
      <alignment horizontal="left" wrapText="1"/>
    </xf>
    <xf numFmtId="49" fontId="10" fillId="0" borderId="14" xfId="2" applyNumberFormat="1" applyFont="1" applyFill="1" applyBorder="1" applyAlignment="1">
      <alignment horizontal="center"/>
    </xf>
    <xf numFmtId="49" fontId="13" fillId="0" borderId="14" xfId="2" applyNumberFormat="1" applyFont="1" applyFill="1" applyBorder="1" applyAlignment="1">
      <alignment horizontal="center" wrapText="1"/>
    </xf>
    <xf numFmtId="164" fontId="13" fillId="0" borderId="15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14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horizontal="left" wrapText="1"/>
    </xf>
    <xf numFmtId="49" fontId="14" fillId="0" borderId="14" xfId="2" applyNumberFormat="1" applyFont="1" applyFill="1" applyBorder="1" applyAlignment="1">
      <alignment horizontal="center"/>
    </xf>
    <xf numFmtId="49" fontId="26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vertical="center"/>
    </xf>
    <xf numFmtId="49" fontId="13" fillId="0" borderId="14" xfId="2" applyNumberFormat="1" applyFont="1" applyFill="1" applyBorder="1" applyAlignment="1">
      <alignment horizontal="center"/>
    </xf>
    <xf numFmtId="0" fontId="27" fillId="0" borderId="0" xfId="2" applyFont="1" applyFill="1" applyAlignment="1"/>
    <xf numFmtId="0" fontId="13" fillId="0" borderId="14" xfId="2" applyFont="1" applyFill="1" applyBorder="1" applyAlignment="1">
      <alignment horizontal="center" wrapText="1" shrinkToFit="1"/>
    </xf>
    <xf numFmtId="0" fontId="5" fillId="0" borderId="13" xfId="2" applyFont="1" applyFill="1" applyBorder="1" applyAlignment="1">
      <alignment wrapText="1" shrinkToFit="1"/>
    </xf>
    <xf numFmtId="0" fontId="11" fillId="0" borderId="13" xfId="2" applyFont="1" applyFill="1" applyBorder="1" applyAlignment="1">
      <alignment horizontal="left"/>
    </xf>
    <xf numFmtId="49" fontId="11" fillId="0" borderId="14" xfId="2" applyNumberFormat="1" applyFont="1" applyFill="1" applyBorder="1" applyAlignment="1">
      <alignment horizontal="center" wrapText="1"/>
    </xf>
    <xf numFmtId="49" fontId="7" fillId="0" borderId="14" xfId="2" applyNumberFormat="1" applyFont="1" applyFill="1" applyBorder="1" applyAlignment="1">
      <alignment horizontal="center" wrapText="1"/>
    </xf>
    <xf numFmtId="164" fontId="9" fillId="0" borderId="15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0" fontId="10" fillId="0" borderId="0" xfId="2" applyFont="1" applyFill="1" applyAlignment="1"/>
    <xf numFmtId="0" fontId="9" fillId="0" borderId="0" xfId="2" applyFont="1" applyFill="1" applyAlignment="1"/>
    <xf numFmtId="0" fontId="11" fillId="0" borderId="0" xfId="2" applyFont="1" applyFill="1" applyAlignment="1"/>
    <xf numFmtId="49" fontId="47" fillId="0" borderId="14" xfId="2" applyNumberFormat="1" applyFont="1" applyFill="1" applyBorder="1" applyAlignment="1">
      <alignment horizontal="center" wrapText="1"/>
    </xf>
    <xf numFmtId="0" fontId="26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15" fillId="0" borderId="0" xfId="2" applyFont="1" applyFill="1" applyAlignment="1"/>
    <xf numFmtId="0" fontId="13" fillId="0" borderId="13" xfId="2" applyFont="1" applyFill="1" applyBorder="1" applyAlignment="1">
      <alignment horizontal="left" wrapText="1" shrinkToFit="1"/>
    </xf>
    <xf numFmtId="0" fontId="14" fillId="0" borderId="13" xfId="2" applyFont="1" applyFill="1" applyBorder="1" applyAlignment="1">
      <alignment horizontal="left"/>
    </xf>
    <xf numFmtId="0" fontId="26" fillId="0" borderId="0" xfId="2" applyFont="1" applyFill="1" applyAlignment="1"/>
    <xf numFmtId="0" fontId="8" fillId="0" borderId="13" xfId="2" applyFont="1" applyFill="1" applyBorder="1" applyAlignment="1">
      <alignment wrapText="1" shrinkToFit="1"/>
    </xf>
    <xf numFmtId="49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26" fillId="0" borderId="13" xfId="2" applyFont="1" applyFill="1" applyBorder="1" applyAlignment="1">
      <alignment wrapText="1" shrinkToFit="1"/>
    </xf>
    <xf numFmtId="0" fontId="8" fillId="0" borderId="13" xfId="2" applyFont="1" applyFill="1" applyBorder="1" applyAlignment="1">
      <alignment horizontal="left" wrapText="1"/>
    </xf>
    <xf numFmtId="49" fontId="8" fillId="0" borderId="14" xfId="2" applyNumberFormat="1" applyFont="1" applyFill="1" applyBorder="1" applyAlignment="1">
      <alignment horizontal="center" wrapText="1"/>
    </xf>
    <xf numFmtId="0" fontId="47" fillId="0" borderId="0" xfId="2" applyFont="1" applyFill="1" applyAlignment="1"/>
    <xf numFmtId="49" fontId="48" fillId="0" borderId="14" xfId="2" applyNumberFormat="1" applyFont="1" applyFill="1" applyBorder="1" applyAlignment="1">
      <alignment horizontal="center"/>
    </xf>
    <xf numFmtId="164" fontId="13" fillId="0" borderId="15" xfId="2" applyNumberFormat="1" applyFont="1" applyFill="1" applyBorder="1" applyAlignment="1">
      <alignment horizontal="center" wrapText="1"/>
    </xf>
    <xf numFmtId="0" fontId="48" fillId="0" borderId="0" xfId="2" applyFont="1" applyFill="1" applyAlignment="1"/>
    <xf numFmtId="0" fontId="27" fillId="0" borderId="13" xfId="2" applyFont="1" applyFill="1" applyBorder="1" applyAlignment="1">
      <alignment horizontal="left"/>
    </xf>
    <xf numFmtId="49" fontId="27" fillId="0" borderId="14" xfId="2" applyNumberFormat="1" applyFont="1" applyFill="1" applyBorder="1" applyAlignment="1">
      <alignment horizontal="center"/>
    </xf>
    <xf numFmtId="164" fontId="27" fillId="0" borderId="15" xfId="2" applyNumberFormat="1" applyFont="1" applyFill="1" applyBorder="1" applyAlignment="1">
      <alignment horizontal="center"/>
    </xf>
    <xf numFmtId="164" fontId="26" fillId="0" borderId="15" xfId="2" applyNumberFormat="1" applyFont="1" applyFill="1" applyBorder="1" applyAlignment="1">
      <alignment horizontal="center" wrapText="1"/>
    </xf>
    <xf numFmtId="0" fontId="27" fillId="0" borderId="13" xfId="2" applyFont="1" applyFill="1" applyBorder="1" applyAlignment="1">
      <alignment horizontal="left" wrapText="1"/>
    </xf>
    <xf numFmtId="164" fontId="10" fillId="0" borderId="15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14" fillId="0" borderId="13" xfId="2" applyFont="1" applyFill="1" applyBorder="1" applyAlignment="1">
      <alignment wrapText="1" shrinkToFit="1"/>
    </xf>
    <xf numFmtId="49" fontId="27" fillId="0" borderId="14" xfId="2" applyNumberFormat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center" wrapText="1" shrinkToFit="1"/>
    </xf>
    <xf numFmtId="0" fontId="26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9" fillId="0" borderId="13" xfId="2" applyFont="1" applyFill="1" applyBorder="1" applyAlignment="1">
      <alignment horizontal="left"/>
    </xf>
    <xf numFmtId="0" fontId="14" fillId="0" borderId="13" xfId="2" applyFont="1" applyFill="1" applyBorder="1" applyAlignment="1">
      <alignment horizontal="left" wrapText="1" shrinkToFit="1"/>
    </xf>
    <xf numFmtId="0" fontId="13" fillId="0" borderId="16" xfId="2" applyFont="1" applyFill="1" applyBorder="1" applyAlignment="1">
      <alignment wrapText="1"/>
    </xf>
    <xf numFmtId="0" fontId="13" fillId="0" borderId="13" xfId="2" applyFont="1" applyFill="1" applyBorder="1" applyAlignment="1">
      <alignment wrapText="1"/>
    </xf>
    <xf numFmtId="0" fontId="13" fillId="0" borderId="13" xfId="2" applyFont="1" applyFill="1" applyBorder="1" applyAlignment="1">
      <alignment wrapText="1" shrinkToFit="1"/>
    </xf>
    <xf numFmtId="0" fontId="14" fillId="0" borderId="14" xfId="2" applyFont="1" applyFill="1" applyBorder="1" applyAlignment="1">
      <alignment horizontal="center" wrapText="1" shrinkToFit="1"/>
    </xf>
    <xf numFmtId="49" fontId="13" fillId="0" borderId="14" xfId="2" applyNumberFormat="1" applyFont="1" applyFill="1" applyBorder="1" applyAlignment="1">
      <alignment horizontal="center" wrapText="1" shrinkToFit="1"/>
    </xf>
    <xf numFmtId="164" fontId="13" fillId="0" borderId="15" xfId="2" applyNumberFormat="1" applyFont="1" applyFill="1" applyBorder="1" applyAlignment="1">
      <alignment horizontal="center" wrapText="1" shrinkToFit="1"/>
    </xf>
    <xf numFmtId="49" fontId="14" fillId="0" borderId="14" xfId="2" applyNumberFormat="1" applyFont="1" applyFill="1" applyBorder="1" applyAlignment="1">
      <alignment horizontal="center" wrapText="1" shrinkToFit="1"/>
    </xf>
    <xf numFmtId="164" fontId="14" fillId="0" borderId="15" xfId="2" applyNumberFormat="1" applyFont="1" applyFill="1" applyBorder="1" applyAlignment="1">
      <alignment horizontal="center" wrapText="1" shrinkToFit="1"/>
    </xf>
    <xf numFmtId="0" fontId="9" fillId="0" borderId="13" xfId="2" applyFont="1" applyFill="1" applyBorder="1" applyAlignment="1">
      <alignment wrapText="1" shrinkToFit="1"/>
    </xf>
    <xf numFmtId="0" fontId="39" fillId="0" borderId="16" xfId="0" applyFont="1" applyFill="1" applyBorder="1" applyAlignment="1">
      <alignment wrapText="1"/>
    </xf>
    <xf numFmtId="0" fontId="13" fillId="0" borderId="17" xfId="2" applyFont="1" applyFill="1" applyBorder="1" applyAlignment="1">
      <alignment horizontal="left" wrapText="1"/>
    </xf>
    <xf numFmtId="0" fontId="2" fillId="0" borderId="14" xfId="2" applyFont="1" applyFill="1" applyBorder="1" applyAlignment="1">
      <alignment horizontal="center" wrapText="1" shrinkToFit="1"/>
    </xf>
    <xf numFmtId="0" fontId="11" fillId="0" borderId="14" xfId="2" applyFont="1" applyFill="1" applyBorder="1" applyAlignment="1">
      <alignment horizontal="center" wrapText="1" shrinkToFit="1"/>
    </xf>
    <xf numFmtId="0" fontId="3" fillId="0" borderId="13" xfId="2" applyFont="1" applyFill="1" applyBorder="1" applyAlignment="1">
      <alignment wrapText="1" shrinkToFit="1"/>
    </xf>
    <xf numFmtId="0" fontId="3" fillId="0" borderId="14" xfId="2" applyFont="1" applyFill="1" applyBorder="1" applyAlignment="1">
      <alignment horizontal="center" wrapText="1" shrinkToFit="1"/>
    </xf>
    <xf numFmtId="49" fontId="49" fillId="0" borderId="14" xfId="2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0" fontId="6" fillId="0" borderId="0" xfId="2" applyFont="1" applyFill="1" applyAlignment="1"/>
    <xf numFmtId="49" fontId="12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15" fillId="0" borderId="15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wrapText="1"/>
    </xf>
    <xf numFmtId="164" fontId="11" fillId="0" borderId="15" xfId="2" applyNumberFormat="1" applyFont="1" applyFill="1" applyBorder="1" applyAlignment="1">
      <alignment horizontal="center" wrapText="1"/>
    </xf>
    <xf numFmtId="0" fontId="26" fillId="0" borderId="13" xfId="2" applyFont="1" applyFill="1" applyBorder="1" applyAlignment="1">
      <alignment wrapText="1"/>
    </xf>
    <xf numFmtId="0" fontId="25" fillId="0" borderId="13" xfId="2" applyFont="1" applyFill="1" applyBorder="1" applyAlignment="1">
      <alignment horizontal="left" wrapText="1"/>
    </xf>
    <xf numFmtId="0" fontId="14" fillId="0" borderId="13" xfId="2" applyFont="1" applyFill="1" applyBorder="1" applyAlignment="1">
      <alignment wrapText="1"/>
    </xf>
    <xf numFmtId="49" fontId="47" fillId="0" borderId="14" xfId="2" applyNumberFormat="1" applyFont="1" applyFill="1" applyBorder="1" applyAlignment="1">
      <alignment horizontal="center"/>
    </xf>
    <xf numFmtId="0" fontId="15" fillId="0" borderId="14" xfId="2" applyFont="1" applyFill="1" applyBorder="1" applyAlignment="1">
      <alignment horizontal="center" wrapText="1" shrinkToFit="1"/>
    </xf>
    <xf numFmtId="0" fontId="11" fillId="0" borderId="16" xfId="2" applyFont="1" applyFill="1" applyBorder="1" applyAlignment="1">
      <alignment horizontal="left" wrapText="1"/>
    </xf>
    <xf numFmtId="0" fontId="11" fillId="0" borderId="18" xfId="2" applyFont="1" applyFill="1" applyBorder="1" applyAlignment="1">
      <alignment horizontal="center" wrapText="1" shrinkToFit="1"/>
    </xf>
    <xf numFmtId="49" fontId="11" fillId="0" borderId="19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/>
    </xf>
    <xf numFmtId="49" fontId="11" fillId="0" borderId="19" xfId="2" applyNumberFormat="1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 wrapText="1" shrinkToFit="1"/>
    </xf>
    <xf numFmtId="49" fontId="14" fillId="0" borderId="19" xfId="2" applyNumberFormat="1" applyFont="1" applyFill="1" applyBorder="1" applyAlignment="1">
      <alignment horizontal="center"/>
    </xf>
    <xf numFmtId="49" fontId="14" fillId="0" borderId="20" xfId="2" applyNumberFormat="1" applyFont="1" applyFill="1" applyBorder="1" applyAlignment="1">
      <alignment horizontal="center" wrapText="1"/>
    </xf>
    <xf numFmtId="164" fontId="14" fillId="0" borderId="21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wrapText="1" shrinkToFit="1"/>
    </xf>
    <xf numFmtId="49" fontId="13" fillId="0" borderId="19" xfId="2" applyNumberFormat="1" applyFont="1" applyFill="1" applyBorder="1" applyAlignment="1">
      <alignment horizontal="center"/>
    </xf>
    <xf numFmtId="49" fontId="13" fillId="0" borderId="20" xfId="2" applyNumberFormat="1" applyFont="1" applyFill="1" applyBorder="1" applyAlignment="1">
      <alignment horizontal="center" wrapText="1"/>
    </xf>
    <xf numFmtId="49" fontId="13" fillId="0" borderId="19" xfId="2" applyNumberFormat="1" applyFont="1" applyFill="1" applyBorder="1" applyAlignment="1">
      <alignment horizontal="center" wrapText="1"/>
    </xf>
    <xf numFmtId="164" fontId="13" fillId="0" borderId="22" xfId="2" applyNumberFormat="1" applyFont="1" applyFill="1" applyBorder="1" applyAlignment="1">
      <alignment horizontal="center"/>
    </xf>
    <xf numFmtId="0" fontId="14" fillId="0" borderId="23" xfId="2" applyFont="1" applyFill="1" applyBorder="1" applyAlignment="1">
      <alignment horizontal="center" wrapText="1" shrinkToFit="1"/>
    </xf>
    <xf numFmtId="49" fontId="14" fillId="0" borderId="18" xfId="2" applyNumberFormat="1" applyFont="1" applyFill="1" applyBorder="1" applyAlignment="1">
      <alignment horizontal="center"/>
    </xf>
    <xf numFmtId="49" fontId="14" fillId="0" borderId="19" xfId="2" applyNumberFormat="1" applyFont="1" applyFill="1" applyBorder="1" applyAlignment="1">
      <alignment horizontal="center" wrapText="1"/>
    </xf>
    <xf numFmtId="0" fontId="13" fillId="0" borderId="23" xfId="2" applyFont="1" applyFill="1" applyBorder="1" applyAlignment="1">
      <alignment horizontal="center" wrapText="1" shrinkToFit="1"/>
    </xf>
    <xf numFmtId="49" fontId="13" fillId="0" borderId="18" xfId="2" applyNumberFormat="1" applyFont="1" applyFill="1" applyBorder="1" applyAlignment="1">
      <alignment horizontal="center"/>
    </xf>
    <xf numFmtId="49" fontId="13" fillId="0" borderId="18" xfId="2" applyNumberFormat="1" applyFont="1" applyFill="1" applyBorder="1" applyAlignment="1">
      <alignment horizontal="center" wrapText="1"/>
    </xf>
    <xf numFmtId="49" fontId="13" fillId="0" borderId="23" xfId="2" applyNumberFormat="1" applyFont="1" applyFill="1" applyBorder="1" applyAlignment="1">
      <alignment horizontal="center" wrapText="1"/>
    </xf>
    <xf numFmtId="164" fontId="13" fillId="0" borderId="24" xfId="2" applyNumberFormat="1" applyFont="1" applyFill="1" applyBorder="1" applyAlignment="1">
      <alignment horizontal="center"/>
    </xf>
    <xf numFmtId="49" fontId="14" fillId="0" borderId="0" xfId="2" applyNumberFormat="1" applyFont="1" applyFill="1" applyBorder="1" applyAlignment="1">
      <alignment horizontal="center" wrapText="1"/>
    </xf>
    <xf numFmtId="49" fontId="13" fillId="0" borderId="25" xfId="2" applyNumberFormat="1" applyFont="1" applyFill="1" applyBorder="1" applyAlignment="1">
      <alignment horizontal="center" wrapText="1"/>
    </xf>
    <xf numFmtId="164" fontId="13" fillId="0" borderId="26" xfId="2" applyNumberFormat="1" applyFont="1" applyFill="1" applyBorder="1" applyAlignment="1">
      <alignment horizontal="center"/>
    </xf>
    <xf numFmtId="164" fontId="11" fillId="0" borderId="6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49" fontId="14" fillId="0" borderId="0" xfId="2" applyNumberFormat="1" applyFont="1" applyFill="1" applyBorder="1" applyAlignment="1">
      <alignment horizontal="center"/>
    </xf>
    <xf numFmtId="164" fontId="14" fillId="0" borderId="0" xfId="2" applyNumberFormat="1" applyFont="1" applyFill="1"/>
    <xf numFmtId="0" fontId="15" fillId="0" borderId="0" xfId="2" applyFont="1" applyFill="1" applyBorder="1" applyAlignment="1">
      <alignment horizont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13" fillId="0" borderId="13" xfId="2" applyFont="1" applyFill="1" applyBorder="1" applyAlignment="1">
      <alignment horizontal="left"/>
    </xf>
    <xf numFmtId="164" fontId="15" fillId="0" borderId="0" xfId="2" applyNumberFormat="1" applyFont="1" applyFill="1" applyBorder="1" applyAlignment="1">
      <alignment horizontal="center" wrapText="1" shrinkToFit="1"/>
    </xf>
    <xf numFmtId="164" fontId="14" fillId="2" borderId="15" xfId="2" applyNumberFormat="1" applyFont="1" applyFill="1" applyBorder="1" applyAlignment="1">
      <alignment horizontal="center"/>
    </xf>
    <xf numFmtId="164" fontId="13" fillId="2" borderId="15" xfId="2" applyNumberFormat="1" applyFont="1" applyFill="1" applyBorder="1" applyAlignment="1">
      <alignment horizontal="center"/>
    </xf>
    <xf numFmtId="164" fontId="26" fillId="2" borderId="15" xfId="2" applyNumberFormat="1" applyFont="1" applyFill="1" applyBorder="1" applyAlignment="1">
      <alignment horizontal="center"/>
    </xf>
    <xf numFmtId="164" fontId="7" fillId="0" borderId="15" xfId="2" applyNumberFormat="1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 wrapText="1" shrinkToFit="1"/>
    </xf>
    <xf numFmtId="0" fontId="14" fillId="0" borderId="27" xfId="2" applyFont="1" applyFill="1" applyBorder="1" applyAlignment="1">
      <alignment horizontal="left" wrapText="1"/>
    </xf>
    <xf numFmtId="0" fontId="14" fillId="0" borderId="27" xfId="2" applyFont="1" applyFill="1" applyBorder="1" applyAlignment="1">
      <alignment wrapText="1" shrinkToFit="1"/>
    </xf>
    <xf numFmtId="164" fontId="11" fillId="0" borderId="2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 shrinkToFit="1"/>
    </xf>
    <xf numFmtId="164" fontId="50" fillId="0" borderId="0" xfId="2" applyNumberFormat="1" applyFont="1" applyFill="1"/>
    <xf numFmtId="0" fontId="2" fillId="0" borderId="28" xfId="2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center" vertical="center"/>
    </xf>
    <xf numFmtId="0" fontId="2" fillId="0" borderId="0" xfId="2" applyFont="1" applyFill="1" applyAlignment="1">
      <alignment horizontal="right" wrapText="1"/>
    </xf>
    <xf numFmtId="0" fontId="2" fillId="0" borderId="0" xfId="2" applyFont="1" applyFill="1" applyAlignment="1">
      <alignment horizontal="right"/>
    </xf>
    <xf numFmtId="0" fontId="1" fillId="0" borderId="0" xfId="1" applyAlignment="1">
      <alignment wrapText="1"/>
    </xf>
    <xf numFmtId="3" fontId="4" fillId="0" borderId="0" xfId="2" applyNumberFormat="1" applyFont="1" applyFill="1" applyBorder="1" applyAlignment="1">
      <alignment horizontal="right" wrapText="1"/>
    </xf>
    <xf numFmtId="0" fontId="1" fillId="0" borderId="0" xfId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1" fillId="0" borderId="0" xfId="1" applyFont="1" applyAlignment="1">
      <alignment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3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0" xfId="2" applyFont="1" applyFill="1" applyAlignment="1">
      <alignment horizontal="right"/>
    </xf>
    <xf numFmtId="4" fontId="25" fillId="0" borderId="2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wrapText="1"/>
    </xf>
    <xf numFmtId="0" fontId="25" fillId="0" borderId="2" xfId="2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>
      <alignment horizontal="center" vertical="center" wrapText="1"/>
    </xf>
    <xf numFmtId="4" fontId="25" fillId="3" borderId="2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 wrapText="1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/>
    <xf numFmtId="0" fontId="24" fillId="0" borderId="0" xfId="2" applyFont="1" applyFill="1" applyBorder="1" applyAlignment="1">
      <alignment horizontal="center" wrapText="1"/>
    </xf>
    <xf numFmtId="0" fontId="0" fillId="0" borderId="0" xfId="0" applyFill="1" applyAlignment="1"/>
    <xf numFmtId="0" fontId="25" fillId="0" borderId="2" xfId="2" applyFont="1" applyFill="1" applyBorder="1" applyAlignment="1">
      <alignment horizontal="center" vertical="center" wrapText="1" shrinkToFit="1"/>
    </xf>
    <xf numFmtId="0" fontId="11" fillId="0" borderId="3" xfId="2" applyFont="1" applyFill="1" applyBorder="1" applyAlignment="1">
      <alignment horizontal="left"/>
    </xf>
    <xf numFmtId="0" fontId="1" fillId="0" borderId="4" xfId="2" applyFill="1" applyBorder="1" applyAlignment="1"/>
    <xf numFmtId="0" fontId="1" fillId="0" borderId="5" xfId="2" applyFill="1" applyBorder="1" applyAlignment="1"/>
    <xf numFmtId="0" fontId="14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4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3" fillId="0" borderId="0" xfId="2" applyFont="1" applyFill="1" applyBorder="1" applyAlignment="1">
      <alignment horizontal="center" wrapText="1" shrinkToFit="1"/>
    </xf>
    <xf numFmtId="0" fontId="15" fillId="0" borderId="0" xfId="2" applyFont="1" applyFill="1" applyBorder="1" applyAlignment="1">
      <alignment horizontal="center" wrapText="1" shrinkToFit="1"/>
    </xf>
    <xf numFmtId="0" fontId="15" fillId="0" borderId="6" xfId="2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 wrapText="1" shrinkToFit="1"/>
    </xf>
    <xf numFmtId="0" fontId="15" fillId="0" borderId="6" xfId="2" applyFont="1" applyFill="1" applyBorder="1" applyAlignment="1">
      <alignment horizontal="center" vertical="center"/>
    </xf>
    <xf numFmtId="0" fontId="1" fillId="0" borderId="6" xfId="2" applyFill="1" applyBorder="1"/>
    <xf numFmtId="164" fontId="15" fillId="0" borderId="6" xfId="2" applyNumberFormat="1" applyFont="1" applyFill="1" applyBorder="1" applyAlignment="1">
      <alignment horizontal="center" vertical="center" wrapText="1"/>
    </xf>
    <xf numFmtId="164" fontId="1" fillId="0" borderId="2" xfId="2" applyNumberFormat="1" applyFont="1" applyFill="1" applyBorder="1"/>
    <xf numFmtId="0" fontId="11" fillId="0" borderId="4" xfId="2" applyFont="1" applyFill="1" applyBorder="1" applyAlignment="1">
      <alignment horizontal="left"/>
    </xf>
    <xf numFmtId="0" fontId="11" fillId="0" borderId="5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right"/>
    </xf>
    <xf numFmtId="0" fontId="0" fillId="0" borderId="0" xfId="0" applyAlignment="1"/>
    <xf numFmtId="0" fontId="3" fillId="0" borderId="0" xfId="2" applyFont="1" applyFill="1" applyAlignment="1">
      <alignment horizontal="center" wrapText="1" shrinkToFit="1"/>
    </xf>
    <xf numFmtId="0" fontId="15" fillId="0" borderId="7" xfId="2" applyFont="1" applyFill="1" applyBorder="1" applyAlignment="1">
      <alignment horizontal="center" vertical="center" wrapText="1" shrinkToFit="1"/>
    </xf>
    <xf numFmtId="0" fontId="15" fillId="0" borderId="3" xfId="2" applyFont="1" applyFill="1" applyBorder="1" applyAlignment="1">
      <alignment horizontal="center" vertical="center"/>
    </xf>
    <xf numFmtId="0" fontId="1" fillId="0" borderId="4" xfId="2" applyFill="1" applyBorder="1"/>
    <xf numFmtId="0" fontId="1" fillId="0" borderId="5" xfId="2" applyFill="1" applyBorder="1"/>
    <xf numFmtId="164" fontId="15" fillId="0" borderId="7" xfId="2" applyNumberFormat="1" applyFont="1" applyFill="1" applyBorder="1" applyAlignment="1">
      <alignment horizontal="center" vertical="center" wrapText="1"/>
    </xf>
    <xf numFmtId="164" fontId="1" fillId="0" borderId="6" xfId="2" applyNumberFormat="1" applyFill="1" applyBorder="1"/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9" fillId="0" borderId="3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9" fillId="0" borderId="3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42" fillId="0" borderId="0" xfId="3" applyAlignment="1"/>
    <xf numFmtId="0" fontId="9" fillId="0" borderId="0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11" fillId="0" borderId="3" xfId="4" applyFont="1" applyFill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14" fillId="0" borderId="0" xfId="4" applyFont="1" applyFill="1" applyAlignment="1">
      <alignment horizontal="right"/>
    </xf>
    <xf numFmtId="0" fontId="24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4" fillId="0" borderId="0" xfId="5" applyFont="1" applyFill="1" applyAlignment="1">
      <alignment horizontal="right" wrapText="1"/>
    </xf>
    <xf numFmtId="0" fontId="42" fillId="0" borderId="0" xfId="5" applyAlignment="1">
      <alignment wrapText="1"/>
    </xf>
    <xf numFmtId="0" fontId="14" fillId="0" borderId="0" xfId="5" applyFont="1" applyFill="1" applyAlignment="1">
      <alignment horizontal="right"/>
    </xf>
    <xf numFmtId="0" fontId="42" fillId="0" borderId="0" xfId="5" applyAlignment="1"/>
    <xf numFmtId="0" fontId="24" fillId="0" borderId="0" xfId="5" applyFont="1" applyFill="1" applyBorder="1" applyAlignment="1">
      <alignment horizontal="center" wrapText="1"/>
    </xf>
    <xf numFmtId="0" fontId="42" fillId="0" borderId="0" xfId="5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43" fillId="0" borderId="0" xfId="5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7" fillId="0" borderId="3" xfId="5" applyFont="1" applyFill="1" applyBorder="1" applyAlignment="1">
      <alignment wrapText="1"/>
    </xf>
    <xf numFmtId="0" fontId="43" fillId="0" borderId="5" xfId="5" applyFont="1" applyBorder="1" applyAlignment="1">
      <alignment wrapText="1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 vertical="center"/>
    </xf>
    <xf numFmtId="0" fontId="43" fillId="0" borderId="2" xfId="5" applyFont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3" fontId="11" fillId="0" borderId="3" xfId="5" applyNumberFormat="1" applyFont="1" applyBorder="1" applyAlignment="1">
      <alignment horizontal="center" vertical="center"/>
    </xf>
    <xf numFmtId="3" fontId="11" fillId="0" borderId="4" xfId="5" applyNumberFormat="1" applyFont="1" applyBorder="1" applyAlignment="1">
      <alignment horizontal="center" vertical="center"/>
    </xf>
    <xf numFmtId="3" fontId="11" fillId="0" borderId="5" xfId="5" applyNumberFormat="1" applyFont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45" fillId="0" borderId="4" xfId="5" applyFont="1" applyBorder="1" applyAlignment="1">
      <alignment horizontal="center" vertical="center"/>
    </xf>
    <xf numFmtId="0" fontId="42" fillId="0" borderId="4" xfId="5" applyBorder="1" applyAlignment="1">
      <alignment horizontal="center" vertical="center"/>
    </xf>
    <xf numFmtId="0" fontId="42" fillId="0" borderId="5" xfId="5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wrapText="1"/>
    </xf>
    <xf numFmtId="0" fontId="44" fillId="0" borderId="4" xfId="5" applyFont="1" applyBorder="1" applyAlignment="1">
      <alignment wrapText="1"/>
    </xf>
    <xf numFmtId="0" fontId="44" fillId="0" borderId="5" xfId="5" applyFont="1" applyBorder="1" applyAlignment="1">
      <alignment wrapText="1"/>
    </xf>
    <xf numFmtId="3" fontId="11" fillId="0" borderId="3" xfId="5" applyNumberFormat="1" applyFont="1" applyFill="1" applyBorder="1" applyAlignment="1">
      <alignment horizontal="center"/>
    </xf>
    <xf numFmtId="3" fontId="11" fillId="0" borderId="4" xfId="5" applyNumberFormat="1" applyFont="1" applyFill="1" applyBorder="1" applyAlignment="1">
      <alignment horizontal="center"/>
    </xf>
    <xf numFmtId="3" fontId="11" fillId="0" borderId="5" xfId="5" applyNumberFormat="1" applyFont="1" applyFill="1" applyBorder="1" applyAlignment="1">
      <alignment horizontal="center"/>
    </xf>
    <xf numFmtId="0" fontId="18" fillId="0" borderId="0" xfId="5" applyFont="1" applyFill="1" applyBorder="1" applyAlignment="1">
      <alignment horizontal="left" wrapText="1"/>
    </xf>
    <xf numFmtId="0" fontId="44" fillId="0" borderId="0" xfId="5" applyFont="1" applyAlignment="1">
      <alignment horizontal="left" wrapText="1"/>
    </xf>
  </cellXfs>
  <cellStyles count="6">
    <cellStyle name="Обычный" xfId="0" builtinId="0"/>
    <cellStyle name="Обычный 2" xfId="2" xr:uid="{00000000-0005-0000-0000-000001000000}"/>
    <cellStyle name="Обычный 3 3" xfId="1" xr:uid="{00000000-0005-0000-0000-000002000000}"/>
    <cellStyle name="Обычный_Источники финан.дефицита-2014-2016" xfId="3" xr:uid="{00000000-0005-0000-0000-000003000000}"/>
    <cellStyle name="Обычный_Программа муниципальных гарантий на 2014-2016" xfId="5" xr:uid="{00000000-0005-0000-0000-000004000000}"/>
    <cellStyle name="Обычный_Программа муниципальных заимствований 2014-2016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80"/>
  <sheetViews>
    <sheetView workbookViewId="0">
      <selection activeCell="D1" sqref="D1:D1048576"/>
    </sheetView>
  </sheetViews>
  <sheetFormatPr defaultColWidth="9.140625" defaultRowHeight="15" x14ac:dyDescent="0.25"/>
  <cols>
    <col min="1" max="1" width="25.7109375" style="7" customWidth="1"/>
    <col min="2" max="2" width="69.42578125" style="6" customWidth="1"/>
    <col min="3" max="3" width="12.28515625" style="43" customWidth="1"/>
    <col min="4" max="4" width="9.85546875" style="6" hidden="1" customWidth="1"/>
    <col min="5" max="248" width="9.140625" style="6"/>
    <col min="249" max="249" width="26.7109375" style="6" customWidth="1"/>
    <col min="250" max="250" width="51" style="6" customWidth="1"/>
    <col min="251" max="251" width="16.28515625" style="6" customWidth="1"/>
    <col min="252" max="252" width="14.5703125" style="6" customWidth="1"/>
    <col min="253" max="253" width="9.140625" style="6"/>
    <col min="254" max="254" width="26.7109375" style="6" customWidth="1"/>
    <col min="255" max="255" width="51" style="6" customWidth="1"/>
    <col min="256" max="256" width="16.28515625" style="6" customWidth="1"/>
    <col min="257" max="257" width="0" style="6" hidden="1" customWidth="1"/>
    <col min="258" max="504" width="9.140625" style="6"/>
    <col min="505" max="505" width="26.7109375" style="6" customWidth="1"/>
    <col min="506" max="506" width="51" style="6" customWidth="1"/>
    <col min="507" max="507" width="16.28515625" style="6" customWidth="1"/>
    <col min="508" max="508" width="14.5703125" style="6" customWidth="1"/>
    <col min="509" max="509" width="9.140625" style="6"/>
    <col min="510" max="510" width="26.7109375" style="6" customWidth="1"/>
    <col min="511" max="511" width="51" style="6" customWidth="1"/>
    <col min="512" max="512" width="16.28515625" style="6" customWidth="1"/>
    <col min="513" max="513" width="0" style="6" hidden="1" customWidth="1"/>
    <col min="514" max="760" width="9.140625" style="6"/>
    <col min="761" max="761" width="26.7109375" style="6" customWidth="1"/>
    <col min="762" max="762" width="51" style="6" customWidth="1"/>
    <col min="763" max="763" width="16.28515625" style="6" customWidth="1"/>
    <col min="764" max="764" width="14.5703125" style="6" customWidth="1"/>
    <col min="765" max="765" width="9.140625" style="6"/>
    <col min="766" max="766" width="26.7109375" style="6" customWidth="1"/>
    <col min="767" max="767" width="51" style="6" customWidth="1"/>
    <col min="768" max="768" width="16.28515625" style="6" customWidth="1"/>
    <col min="769" max="769" width="0" style="6" hidden="1" customWidth="1"/>
    <col min="770" max="1016" width="9.140625" style="6"/>
    <col min="1017" max="1017" width="26.7109375" style="6" customWidth="1"/>
    <col min="1018" max="1018" width="51" style="6" customWidth="1"/>
    <col min="1019" max="1019" width="16.28515625" style="6" customWidth="1"/>
    <col min="1020" max="1020" width="14.5703125" style="6" customWidth="1"/>
    <col min="1021" max="1021" width="9.140625" style="6"/>
    <col min="1022" max="1022" width="26.7109375" style="6" customWidth="1"/>
    <col min="1023" max="1023" width="51" style="6" customWidth="1"/>
    <col min="1024" max="1024" width="16.28515625" style="6" customWidth="1"/>
    <col min="1025" max="1025" width="0" style="6" hidden="1" customWidth="1"/>
    <col min="1026" max="1272" width="9.140625" style="6"/>
    <col min="1273" max="1273" width="26.7109375" style="6" customWidth="1"/>
    <col min="1274" max="1274" width="51" style="6" customWidth="1"/>
    <col min="1275" max="1275" width="16.28515625" style="6" customWidth="1"/>
    <col min="1276" max="1276" width="14.5703125" style="6" customWidth="1"/>
    <col min="1277" max="1277" width="9.140625" style="6"/>
    <col min="1278" max="1278" width="26.7109375" style="6" customWidth="1"/>
    <col min="1279" max="1279" width="51" style="6" customWidth="1"/>
    <col min="1280" max="1280" width="16.28515625" style="6" customWidth="1"/>
    <col min="1281" max="1281" width="0" style="6" hidden="1" customWidth="1"/>
    <col min="1282" max="1528" width="9.140625" style="6"/>
    <col min="1529" max="1529" width="26.7109375" style="6" customWidth="1"/>
    <col min="1530" max="1530" width="51" style="6" customWidth="1"/>
    <col min="1531" max="1531" width="16.28515625" style="6" customWidth="1"/>
    <col min="1532" max="1532" width="14.5703125" style="6" customWidth="1"/>
    <col min="1533" max="1533" width="9.140625" style="6"/>
    <col min="1534" max="1534" width="26.7109375" style="6" customWidth="1"/>
    <col min="1535" max="1535" width="51" style="6" customWidth="1"/>
    <col min="1536" max="1536" width="16.28515625" style="6" customWidth="1"/>
    <col min="1537" max="1537" width="0" style="6" hidden="1" customWidth="1"/>
    <col min="1538" max="1784" width="9.140625" style="6"/>
    <col min="1785" max="1785" width="26.7109375" style="6" customWidth="1"/>
    <col min="1786" max="1786" width="51" style="6" customWidth="1"/>
    <col min="1787" max="1787" width="16.28515625" style="6" customWidth="1"/>
    <col min="1788" max="1788" width="14.5703125" style="6" customWidth="1"/>
    <col min="1789" max="1789" width="9.140625" style="6"/>
    <col min="1790" max="1790" width="26.7109375" style="6" customWidth="1"/>
    <col min="1791" max="1791" width="51" style="6" customWidth="1"/>
    <col min="1792" max="1792" width="16.28515625" style="6" customWidth="1"/>
    <col min="1793" max="1793" width="0" style="6" hidden="1" customWidth="1"/>
    <col min="1794" max="2040" width="9.140625" style="6"/>
    <col min="2041" max="2041" width="26.7109375" style="6" customWidth="1"/>
    <col min="2042" max="2042" width="51" style="6" customWidth="1"/>
    <col min="2043" max="2043" width="16.28515625" style="6" customWidth="1"/>
    <col min="2044" max="2044" width="14.5703125" style="6" customWidth="1"/>
    <col min="2045" max="2045" width="9.140625" style="6"/>
    <col min="2046" max="2046" width="26.7109375" style="6" customWidth="1"/>
    <col min="2047" max="2047" width="51" style="6" customWidth="1"/>
    <col min="2048" max="2048" width="16.28515625" style="6" customWidth="1"/>
    <col min="2049" max="2049" width="0" style="6" hidden="1" customWidth="1"/>
    <col min="2050" max="2296" width="9.140625" style="6"/>
    <col min="2297" max="2297" width="26.7109375" style="6" customWidth="1"/>
    <col min="2298" max="2298" width="51" style="6" customWidth="1"/>
    <col min="2299" max="2299" width="16.28515625" style="6" customWidth="1"/>
    <col min="2300" max="2300" width="14.5703125" style="6" customWidth="1"/>
    <col min="2301" max="2301" width="9.140625" style="6"/>
    <col min="2302" max="2302" width="26.7109375" style="6" customWidth="1"/>
    <col min="2303" max="2303" width="51" style="6" customWidth="1"/>
    <col min="2304" max="2304" width="16.28515625" style="6" customWidth="1"/>
    <col min="2305" max="2305" width="0" style="6" hidden="1" customWidth="1"/>
    <col min="2306" max="2552" width="9.140625" style="6"/>
    <col min="2553" max="2553" width="26.7109375" style="6" customWidth="1"/>
    <col min="2554" max="2554" width="51" style="6" customWidth="1"/>
    <col min="2555" max="2555" width="16.28515625" style="6" customWidth="1"/>
    <col min="2556" max="2556" width="14.5703125" style="6" customWidth="1"/>
    <col min="2557" max="2557" width="9.140625" style="6"/>
    <col min="2558" max="2558" width="26.7109375" style="6" customWidth="1"/>
    <col min="2559" max="2559" width="51" style="6" customWidth="1"/>
    <col min="2560" max="2560" width="16.28515625" style="6" customWidth="1"/>
    <col min="2561" max="2561" width="0" style="6" hidden="1" customWidth="1"/>
    <col min="2562" max="2808" width="9.140625" style="6"/>
    <col min="2809" max="2809" width="26.7109375" style="6" customWidth="1"/>
    <col min="2810" max="2810" width="51" style="6" customWidth="1"/>
    <col min="2811" max="2811" width="16.28515625" style="6" customWidth="1"/>
    <col min="2812" max="2812" width="14.5703125" style="6" customWidth="1"/>
    <col min="2813" max="2813" width="9.140625" style="6"/>
    <col min="2814" max="2814" width="26.7109375" style="6" customWidth="1"/>
    <col min="2815" max="2815" width="51" style="6" customWidth="1"/>
    <col min="2816" max="2816" width="16.28515625" style="6" customWidth="1"/>
    <col min="2817" max="2817" width="0" style="6" hidden="1" customWidth="1"/>
    <col min="2818" max="3064" width="9.140625" style="6"/>
    <col min="3065" max="3065" width="26.7109375" style="6" customWidth="1"/>
    <col min="3066" max="3066" width="51" style="6" customWidth="1"/>
    <col min="3067" max="3067" width="16.28515625" style="6" customWidth="1"/>
    <col min="3068" max="3068" width="14.5703125" style="6" customWidth="1"/>
    <col min="3069" max="3069" width="9.140625" style="6"/>
    <col min="3070" max="3070" width="26.7109375" style="6" customWidth="1"/>
    <col min="3071" max="3071" width="51" style="6" customWidth="1"/>
    <col min="3072" max="3072" width="16.28515625" style="6" customWidth="1"/>
    <col min="3073" max="3073" width="0" style="6" hidden="1" customWidth="1"/>
    <col min="3074" max="3320" width="9.140625" style="6"/>
    <col min="3321" max="3321" width="26.7109375" style="6" customWidth="1"/>
    <col min="3322" max="3322" width="51" style="6" customWidth="1"/>
    <col min="3323" max="3323" width="16.28515625" style="6" customWidth="1"/>
    <col min="3324" max="3324" width="14.5703125" style="6" customWidth="1"/>
    <col min="3325" max="3325" width="9.140625" style="6"/>
    <col min="3326" max="3326" width="26.7109375" style="6" customWidth="1"/>
    <col min="3327" max="3327" width="51" style="6" customWidth="1"/>
    <col min="3328" max="3328" width="16.28515625" style="6" customWidth="1"/>
    <col min="3329" max="3329" width="0" style="6" hidden="1" customWidth="1"/>
    <col min="3330" max="3576" width="9.140625" style="6"/>
    <col min="3577" max="3577" width="26.7109375" style="6" customWidth="1"/>
    <col min="3578" max="3578" width="51" style="6" customWidth="1"/>
    <col min="3579" max="3579" width="16.28515625" style="6" customWidth="1"/>
    <col min="3580" max="3580" width="14.5703125" style="6" customWidth="1"/>
    <col min="3581" max="3581" width="9.140625" style="6"/>
    <col min="3582" max="3582" width="26.7109375" style="6" customWidth="1"/>
    <col min="3583" max="3583" width="51" style="6" customWidth="1"/>
    <col min="3584" max="3584" width="16.28515625" style="6" customWidth="1"/>
    <col min="3585" max="3585" width="0" style="6" hidden="1" customWidth="1"/>
    <col min="3586" max="3832" width="9.140625" style="6"/>
    <col min="3833" max="3833" width="26.7109375" style="6" customWidth="1"/>
    <col min="3834" max="3834" width="51" style="6" customWidth="1"/>
    <col min="3835" max="3835" width="16.28515625" style="6" customWidth="1"/>
    <col min="3836" max="3836" width="14.5703125" style="6" customWidth="1"/>
    <col min="3837" max="3837" width="9.140625" style="6"/>
    <col min="3838" max="3838" width="26.7109375" style="6" customWidth="1"/>
    <col min="3839" max="3839" width="51" style="6" customWidth="1"/>
    <col min="3840" max="3840" width="16.28515625" style="6" customWidth="1"/>
    <col min="3841" max="3841" width="0" style="6" hidden="1" customWidth="1"/>
    <col min="3842" max="4088" width="9.140625" style="6"/>
    <col min="4089" max="4089" width="26.7109375" style="6" customWidth="1"/>
    <col min="4090" max="4090" width="51" style="6" customWidth="1"/>
    <col min="4091" max="4091" width="16.28515625" style="6" customWidth="1"/>
    <col min="4092" max="4092" width="14.5703125" style="6" customWidth="1"/>
    <col min="4093" max="4093" width="9.140625" style="6"/>
    <col min="4094" max="4094" width="26.7109375" style="6" customWidth="1"/>
    <col min="4095" max="4095" width="51" style="6" customWidth="1"/>
    <col min="4096" max="4096" width="16.28515625" style="6" customWidth="1"/>
    <col min="4097" max="4097" width="0" style="6" hidden="1" customWidth="1"/>
    <col min="4098" max="4344" width="9.140625" style="6"/>
    <col min="4345" max="4345" width="26.7109375" style="6" customWidth="1"/>
    <col min="4346" max="4346" width="51" style="6" customWidth="1"/>
    <col min="4347" max="4347" width="16.28515625" style="6" customWidth="1"/>
    <col min="4348" max="4348" width="14.5703125" style="6" customWidth="1"/>
    <col min="4349" max="4349" width="9.140625" style="6"/>
    <col min="4350" max="4350" width="26.7109375" style="6" customWidth="1"/>
    <col min="4351" max="4351" width="51" style="6" customWidth="1"/>
    <col min="4352" max="4352" width="16.28515625" style="6" customWidth="1"/>
    <col min="4353" max="4353" width="0" style="6" hidden="1" customWidth="1"/>
    <col min="4354" max="4600" width="9.140625" style="6"/>
    <col min="4601" max="4601" width="26.7109375" style="6" customWidth="1"/>
    <col min="4602" max="4602" width="51" style="6" customWidth="1"/>
    <col min="4603" max="4603" width="16.28515625" style="6" customWidth="1"/>
    <col min="4604" max="4604" width="14.5703125" style="6" customWidth="1"/>
    <col min="4605" max="4605" width="9.140625" style="6"/>
    <col min="4606" max="4606" width="26.7109375" style="6" customWidth="1"/>
    <col min="4607" max="4607" width="51" style="6" customWidth="1"/>
    <col min="4608" max="4608" width="16.28515625" style="6" customWidth="1"/>
    <col min="4609" max="4609" width="0" style="6" hidden="1" customWidth="1"/>
    <col min="4610" max="4856" width="9.140625" style="6"/>
    <col min="4857" max="4857" width="26.7109375" style="6" customWidth="1"/>
    <col min="4858" max="4858" width="51" style="6" customWidth="1"/>
    <col min="4859" max="4859" width="16.28515625" style="6" customWidth="1"/>
    <col min="4860" max="4860" width="14.5703125" style="6" customWidth="1"/>
    <col min="4861" max="4861" width="9.140625" style="6"/>
    <col min="4862" max="4862" width="26.7109375" style="6" customWidth="1"/>
    <col min="4863" max="4863" width="51" style="6" customWidth="1"/>
    <col min="4864" max="4864" width="16.28515625" style="6" customWidth="1"/>
    <col min="4865" max="4865" width="0" style="6" hidden="1" customWidth="1"/>
    <col min="4866" max="5112" width="9.140625" style="6"/>
    <col min="5113" max="5113" width="26.7109375" style="6" customWidth="1"/>
    <col min="5114" max="5114" width="51" style="6" customWidth="1"/>
    <col min="5115" max="5115" width="16.28515625" style="6" customWidth="1"/>
    <col min="5116" max="5116" width="14.5703125" style="6" customWidth="1"/>
    <col min="5117" max="5117" width="9.140625" style="6"/>
    <col min="5118" max="5118" width="26.7109375" style="6" customWidth="1"/>
    <col min="5119" max="5119" width="51" style="6" customWidth="1"/>
    <col min="5120" max="5120" width="16.28515625" style="6" customWidth="1"/>
    <col min="5121" max="5121" width="0" style="6" hidden="1" customWidth="1"/>
    <col min="5122" max="5368" width="9.140625" style="6"/>
    <col min="5369" max="5369" width="26.7109375" style="6" customWidth="1"/>
    <col min="5370" max="5370" width="51" style="6" customWidth="1"/>
    <col min="5371" max="5371" width="16.28515625" style="6" customWidth="1"/>
    <col min="5372" max="5372" width="14.5703125" style="6" customWidth="1"/>
    <col min="5373" max="5373" width="9.140625" style="6"/>
    <col min="5374" max="5374" width="26.7109375" style="6" customWidth="1"/>
    <col min="5375" max="5375" width="51" style="6" customWidth="1"/>
    <col min="5376" max="5376" width="16.28515625" style="6" customWidth="1"/>
    <col min="5377" max="5377" width="0" style="6" hidden="1" customWidth="1"/>
    <col min="5378" max="5624" width="9.140625" style="6"/>
    <col min="5625" max="5625" width="26.7109375" style="6" customWidth="1"/>
    <col min="5626" max="5626" width="51" style="6" customWidth="1"/>
    <col min="5627" max="5627" width="16.28515625" style="6" customWidth="1"/>
    <col min="5628" max="5628" width="14.5703125" style="6" customWidth="1"/>
    <col min="5629" max="5629" width="9.140625" style="6"/>
    <col min="5630" max="5630" width="26.7109375" style="6" customWidth="1"/>
    <col min="5631" max="5631" width="51" style="6" customWidth="1"/>
    <col min="5632" max="5632" width="16.28515625" style="6" customWidth="1"/>
    <col min="5633" max="5633" width="0" style="6" hidden="1" customWidth="1"/>
    <col min="5634" max="5880" width="9.140625" style="6"/>
    <col min="5881" max="5881" width="26.7109375" style="6" customWidth="1"/>
    <col min="5882" max="5882" width="51" style="6" customWidth="1"/>
    <col min="5883" max="5883" width="16.28515625" style="6" customWidth="1"/>
    <col min="5884" max="5884" width="14.5703125" style="6" customWidth="1"/>
    <col min="5885" max="5885" width="9.140625" style="6"/>
    <col min="5886" max="5886" width="26.7109375" style="6" customWidth="1"/>
    <col min="5887" max="5887" width="51" style="6" customWidth="1"/>
    <col min="5888" max="5888" width="16.28515625" style="6" customWidth="1"/>
    <col min="5889" max="5889" width="0" style="6" hidden="1" customWidth="1"/>
    <col min="5890" max="6136" width="9.140625" style="6"/>
    <col min="6137" max="6137" width="26.7109375" style="6" customWidth="1"/>
    <col min="6138" max="6138" width="51" style="6" customWidth="1"/>
    <col min="6139" max="6139" width="16.28515625" style="6" customWidth="1"/>
    <col min="6140" max="6140" width="14.5703125" style="6" customWidth="1"/>
    <col min="6141" max="6141" width="9.140625" style="6"/>
    <col min="6142" max="6142" width="26.7109375" style="6" customWidth="1"/>
    <col min="6143" max="6143" width="51" style="6" customWidth="1"/>
    <col min="6144" max="6144" width="16.28515625" style="6" customWidth="1"/>
    <col min="6145" max="6145" width="0" style="6" hidden="1" customWidth="1"/>
    <col min="6146" max="6392" width="9.140625" style="6"/>
    <col min="6393" max="6393" width="26.7109375" style="6" customWidth="1"/>
    <col min="6394" max="6394" width="51" style="6" customWidth="1"/>
    <col min="6395" max="6395" width="16.28515625" style="6" customWidth="1"/>
    <col min="6396" max="6396" width="14.5703125" style="6" customWidth="1"/>
    <col min="6397" max="6397" width="9.140625" style="6"/>
    <col min="6398" max="6398" width="26.7109375" style="6" customWidth="1"/>
    <col min="6399" max="6399" width="51" style="6" customWidth="1"/>
    <col min="6400" max="6400" width="16.28515625" style="6" customWidth="1"/>
    <col min="6401" max="6401" width="0" style="6" hidden="1" customWidth="1"/>
    <col min="6402" max="6648" width="9.140625" style="6"/>
    <col min="6649" max="6649" width="26.7109375" style="6" customWidth="1"/>
    <col min="6650" max="6650" width="51" style="6" customWidth="1"/>
    <col min="6651" max="6651" width="16.28515625" style="6" customWidth="1"/>
    <col min="6652" max="6652" width="14.5703125" style="6" customWidth="1"/>
    <col min="6653" max="6653" width="9.140625" style="6"/>
    <col min="6654" max="6654" width="26.7109375" style="6" customWidth="1"/>
    <col min="6655" max="6655" width="51" style="6" customWidth="1"/>
    <col min="6656" max="6656" width="16.28515625" style="6" customWidth="1"/>
    <col min="6657" max="6657" width="0" style="6" hidden="1" customWidth="1"/>
    <col min="6658" max="6904" width="9.140625" style="6"/>
    <col min="6905" max="6905" width="26.7109375" style="6" customWidth="1"/>
    <col min="6906" max="6906" width="51" style="6" customWidth="1"/>
    <col min="6907" max="6907" width="16.28515625" style="6" customWidth="1"/>
    <col min="6908" max="6908" width="14.5703125" style="6" customWidth="1"/>
    <col min="6909" max="6909" width="9.140625" style="6"/>
    <col min="6910" max="6910" width="26.7109375" style="6" customWidth="1"/>
    <col min="6911" max="6911" width="51" style="6" customWidth="1"/>
    <col min="6912" max="6912" width="16.28515625" style="6" customWidth="1"/>
    <col min="6913" max="6913" width="0" style="6" hidden="1" customWidth="1"/>
    <col min="6914" max="7160" width="9.140625" style="6"/>
    <col min="7161" max="7161" width="26.7109375" style="6" customWidth="1"/>
    <col min="7162" max="7162" width="51" style="6" customWidth="1"/>
    <col min="7163" max="7163" width="16.28515625" style="6" customWidth="1"/>
    <col min="7164" max="7164" width="14.5703125" style="6" customWidth="1"/>
    <col min="7165" max="7165" width="9.140625" style="6"/>
    <col min="7166" max="7166" width="26.7109375" style="6" customWidth="1"/>
    <col min="7167" max="7167" width="51" style="6" customWidth="1"/>
    <col min="7168" max="7168" width="16.28515625" style="6" customWidth="1"/>
    <col min="7169" max="7169" width="0" style="6" hidden="1" customWidth="1"/>
    <col min="7170" max="7416" width="9.140625" style="6"/>
    <col min="7417" max="7417" width="26.7109375" style="6" customWidth="1"/>
    <col min="7418" max="7418" width="51" style="6" customWidth="1"/>
    <col min="7419" max="7419" width="16.28515625" style="6" customWidth="1"/>
    <col min="7420" max="7420" width="14.5703125" style="6" customWidth="1"/>
    <col min="7421" max="7421" width="9.140625" style="6"/>
    <col min="7422" max="7422" width="26.7109375" style="6" customWidth="1"/>
    <col min="7423" max="7423" width="51" style="6" customWidth="1"/>
    <col min="7424" max="7424" width="16.28515625" style="6" customWidth="1"/>
    <col min="7425" max="7425" width="0" style="6" hidden="1" customWidth="1"/>
    <col min="7426" max="7672" width="9.140625" style="6"/>
    <col min="7673" max="7673" width="26.7109375" style="6" customWidth="1"/>
    <col min="7674" max="7674" width="51" style="6" customWidth="1"/>
    <col min="7675" max="7675" width="16.28515625" style="6" customWidth="1"/>
    <col min="7676" max="7676" width="14.5703125" style="6" customWidth="1"/>
    <col min="7677" max="7677" width="9.140625" style="6"/>
    <col min="7678" max="7678" width="26.7109375" style="6" customWidth="1"/>
    <col min="7679" max="7679" width="51" style="6" customWidth="1"/>
    <col min="7680" max="7680" width="16.28515625" style="6" customWidth="1"/>
    <col min="7681" max="7681" width="0" style="6" hidden="1" customWidth="1"/>
    <col min="7682" max="7928" width="9.140625" style="6"/>
    <col min="7929" max="7929" width="26.7109375" style="6" customWidth="1"/>
    <col min="7930" max="7930" width="51" style="6" customWidth="1"/>
    <col min="7931" max="7931" width="16.28515625" style="6" customWidth="1"/>
    <col min="7932" max="7932" width="14.5703125" style="6" customWidth="1"/>
    <col min="7933" max="7933" width="9.140625" style="6"/>
    <col min="7934" max="7934" width="26.7109375" style="6" customWidth="1"/>
    <col min="7935" max="7935" width="51" style="6" customWidth="1"/>
    <col min="7936" max="7936" width="16.28515625" style="6" customWidth="1"/>
    <col min="7937" max="7937" width="0" style="6" hidden="1" customWidth="1"/>
    <col min="7938" max="8184" width="9.140625" style="6"/>
    <col min="8185" max="8185" width="26.7109375" style="6" customWidth="1"/>
    <col min="8186" max="8186" width="51" style="6" customWidth="1"/>
    <col min="8187" max="8187" width="16.28515625" style="6" customWidth="1"/>
    <col min="8188" max="8188" width="14.5703125" style="6" customWidth="1"/>
    <col min="8189" max="8189" width="9.140625" style="6"/>
    <col min="8190" max="8190" width="26.7109375" style="6" customWidth="1"/>
    <col min="8191" max="8191" width="51" style="6" customWidth="1"/>
    <col min="8192" max="8192" width="16.28515625" style="6" customWidth="1"/>
    <col min="8193" max="8193" width="0" style="6" hidden="1" customWidth="1"/>
    <col min="8194" max="8440" width="9.140625" style="6"/>
    <col min="8441" max="8441" width="26.7109375" style="6" customWidth="1"/>
    <col min="8442" max="8442" width="51" style="6" customWidth="1"/>
    <col min="8443" max="8443" width="16.28515625" style="6" customWidth="1"/>
    <col min="8444" max="8444" width="14.5703125" style="6" customWidth="1"/>
    <col min="8445" max="8445" width="9.140625" style="6"/>
    <col min="8446" max="8446" width="26.7109375" style="6" customWidth="1"/>
    <col min="8447" max="8447" width="51" style="6" customWidth="1"/>
    <col min="8448" max="8448" width="16.28515625" style="6" customWidth="1"/>
    <col min="8449" max="8449" width="0" style="6" hidden="1" customWidth="1"/>
    <col min="8450" max="8696" width="9.140625" style="6"/>
    <col min="8697" max="8697" width="26.7109375" style="6" customWidth="1"/>
    <col min="8698" max="8698" width="51" style="6" customWidth="1"/>
    <col min="8699" max="8699" width="16.28515625" style="6" customWidth="1"/>
    <col min="8700" max="8700" width="14.5703125" style="6" customWidth="1"/>
    <col min="8701" max="8701" width="9.140625" style="6"/>
    <col min="8702" max="8702" width="26.7109375" style="6" customWidth="1"/>
    <col min="8703" max="8703" width="51" style="6" customWidth="1"/>
    <col min="8704" max="8704" width="16.28515625" style="6" customWidth="1"/>
    <col min="8705" max="8705" width="0" style="6" hidden="1" customWidth="1"/>
    <col min="8706" max="8952" width="9.140625" style="6"/>
    <col min="8953" max="8953" width="26.7109375" style="6" customWidth="1"/>
    <col min="8954" max="8954" width="51" style="6" customWidth="1"/>
    <col min="8955" max="8955" width="16.28515625" style="6" customWidth="1"/>
    <col min="8956" max="8956" width="14.5703125" style="6" customWidth="1"/>
    <col min="8957" max="8957" width="9.140625" style="6"/>
    <col min="8958" max="8958" width="26.7109375" style="6" customWidth="1"/>
    <col min="8959" max="8959" width="51" style="6" customWidth="1"/>
    <col min="8960" max="8960" width="16.28515625" style="6" customWidth="1"/>
    <col min="8961" max="8961" width="0" style="6" hidden="1" customWidth="1"/>
    <col min="8962" max="9208" width="9.140625" style="6"/>
    <col min="9209" max="9209" width="26.7109375" style="6" customWidth="1"/>
    <col min="9210" max="9210" width="51" style="6" customWidth="1"/>
    <col min="9211" max="9211" width="16.28515625" style="6" customWidth="1"/>
    <col min="9212" max="9212" width="14.5703125" style="6" customWidth="1"/>
    <col min="9213" max="9213" width="9.140625" style="6"/>
    <col min="9214" max="9214" width="26.7109375" style="6" customWidth="1"/>
    <col min="9215" max="9215" width="51" style="6" customWidth="1"/>
    <col min="9216" max="9216" width="16.28515625" style="6" customWidth="1"/>
    <col min="9217" max="9217" width="0" style="6" hidden="1" customWidth="1"/>
    <col min="9218" max="9464" width="9.140625" style="6"/>
    <col min="9465" max="9465" width="26.7109375" style="6" customWidth="1"/>
    <col min="9466" max="9466" width="51" style="6" customWidth="1"/>
    <col min="9467" max="9467" width="16.28515625" style="6" customWidth="1"/>
    <col min="9468" max="9468" width="14.5703125" style="6" customWidth="1"/>
    <col min="9469" max="9469" width="9.140625" style="6"/>
    <col min="9470" max="9470" width="26.7109375" style="6" customWidth="1"/>
    <col min="9471" max="9471" width="51" style="6" customWidth="1"/>
    <col min="9472" max="9472" width="16.28515625" style="6" customWidth="1"/>
    <col min="9473" max="9473" width="0" style="6" hidden="1" customWidth="1"/>
    <col min="9474" max="9720" width="9.140625" style="6"/>
    <col min="9721" max="9721" width="26.7109375" style="6" customWidth="1"/>
    <col min="9722" max="9722" width="51" style="6" customWidth="1"/>
    <col min="9723" max="9723" width="16.28515625" style="6" customWidth="1"/>
    <col min="9724" max="9724" width="14.5703125" style="6" customWidth="1"/>
    <col min="9725" max="9725" width="9.140625" style="6"/>
    <col min="9726" max="9726" width="26.7109375" style="6" customWidth="1"/>
    <col min="9727" max="9727" width="51" style="6" customWidth="1"/>
    <col min="9728" max="9728" width="16.28515625" style="6" customWidth="1"/>
    <col min="9729" max="9729" width="0" style="6" hidden="1" customWidth="1"/>
    <col min="9730" max="9976" width="9.140625" style="6"/>
    <col min="9977" max="9977" width="26.7109375" style="6" customWidth="1"/>
    <col min="9978" max="9978" width="51" style="6" customWidth="1"/>
    <col min="9979" max="9979" width="16.28515625" style="6" customWidth="1"/>
    <col min="9980" max="9980" width="14.5703125" style="6" customWidth="1"/>
    <col min="9981" max="9981" width="9.140625" style="6"/>
    <col min="9982" max="9982" width="26.7109375" style="6" customWidth="1"/>
    <col min="9983" max="9983" width="51" style="6" customWidth="1"/>
    <col min="9984" max="9984" width="16.28515625" style="6" customWidth="1"/>
    <col min="9985" max="9985" width="0" style="6" hidden="1" customWidth="1"/>
    <col min="9986" max="10232" width="9.140625" style="6"/>
    <col min="10233" max="10233" width="26.7109375" style="6" customWidth="1"/>
    <col min="10234" max="10234" width="51" style="6" customWidth="1"/>
    <col min="10235" max="10235" width="16.28515625" style="6" customWidth="1"/>
    <col min="10236" max="10236" width="14.5703125" style="6" customWidth="1"/>
    <col min="10237" max="10237" width="9.140625" style="6"/>
    <col min="10238" max="10238" width="26.7109375" style="6" customWidth="1"/>
    <col min="10239" max="10239" width="51" style="6" customWidth="1"/>
    <col min="10240" max="10240" width="16.28515625" style="6" customWidth="1"/>
    <col min="10241" max="10241" width="0" style="6" hidden="1" customWidth="1"/>
    <col min="10242" max="10488" width="9.140625" style="6"/>
    <col min="10489" max="10489" width="26.7109375" style="6" customWidth="1"/>
    <col min="10490" max="10490" width="51" style="6" customWidth="1"/>
    <col min="10491" max="10491" width="16.28515625" style="6" customWidth="1"/>
    <col min="10492" max="10492" width="14.5703125" style="6" customWidth="1"/>
    <col min="10493" max="10493" width="9.140625" style="6"/>
    <col min="10494" max="10494" width="26.7109375" style="6" customWidth="1"/>
    <col min="10495" max="10495" width="51" style="6" customWidth="1"/>
    <col min="10496" max="10496" width="16.28515625" style="6" customWidth="1"/>
    <col min="10497" max="10497" width="0" style="6" hidden="1" customWidth="1"/>
    <col min="10498" max="10744" width="9.140625" style="6"/>
    <col min="10745" max="10745" width="26.7109375" style="6" customWidth="1"/>
    <col min="10746" max="10746" width="51" style="6" customWidth="1"/>
    <col min="10747" max="10747" width="16.28515625" style="6" customWidth="1"/>
    <col min="10748" max="10748" width="14.5703125" style="6" customWidth="1"/>
    <col min="10749" max="10749" width="9.140625" style="6"/>
    <col min="10750" max="10750" width="26.7109375" style="6" customWidth="1"/>
    <col min="10751" max="10751" width="51" style="6" customWidth="1"/>
    <col min="10752" max="10752" width="16.28515625" style="6" customWidth="1"/>
    <col min="10753" max="10753" width="0" style="6" hidden="1" customWidth="1"/>
    <col min="10754" max="11000" width="9.140625" style="6"/>
    <col min="11001" max="11001" width="26.7109375" style="6" customWidth="1"/>
    <col min="11002" max="11002" width="51" style="6" customWidth="1"/>
    <col min="11003" max="11003" width="16.28515625" style="6" customWidth="1"/>
    <col min="11004" max="11004" width="14.5703125" style="6" customWidth="1"/>
    <col min="11005" max="11005" width="9.140625" style="6"/>
    <col min="11006" max="11006" width="26.7109375" style="6" customWidth="1"/>
    <col min="11007" max="11007" width="51" style="6" customWidth="1"/>
    <col min="11008" max="11008" width="16.28515625" style="6" customWidth="1"/>
    <col min="11009" max="11009" width="0" style="6" hidden="1" customWidth="1"/>
    <col min="11010" max="11256" width="9.140625" style="6"/>
    <col min="11257" max="11257" width="26.7109375" style="6" customWidth="1"/>
    <col min="11258" max="11258" width="51" style="6" customWidth="1"/>
    <col min="11259" max="11259" width="16.28515625" style="6" customWidth="1"/>
    <col min="11260" max="11260" width="14.5703125" style="6" customWidth="1"/>
    <col min="11261" max="11261" width="9.140625" style="6"/>
    <col min="11262" max="11262" width="26.7109375" style="6" customWidth="1"/>
    <col min="11263" max="11263" width="51" style="6" customWidth="1"/>
    <col min="11264" max="11264" width="16.28515625" style="6" customWidth="1"/>
    <col min="11265" max="11265" width="0" style="6" hidden="1" customWidth="1"/>
    <col min="11266" max="11512" width="9.140625" style="6"/>
    <col min="11513" max="11513" width="26.7109375" style="6" customWidth="1"/>
    <col min="11514" max="11514" width="51" style="6" customWidth="1"/>
    <col min="11515" max="11515" width="16.28515625" style="6" customWidth="1"/>
    <col min="11516" max="11516" width="14.5703125" style="6" customWidth="1"/>
    <col min="11517" max="11517" width="9.140625" style="6"/>
    <col min="11518" max="11518" width="26.7109375" style="6" customWidth="1"/>
    <col min="11519" max="11519" width="51" style="6" customWidth="1"/>
    <col min="11520" max="11520" width="16.28515625" style="6" customWidth="1"/>
    <col min="11521" max="11521" width="0" style="6" hidden="1" customWidth="1"/>
    <col min="11522" max="11768" width="9.140625" style="6"/>
    <col min="11769" max="11769" width="26.7109375" style="6" customWidth="1"/>
    <col min="11770" max="11770" width="51" style="6" customWidth="1"/>
    <col min="11771" max="11771" width="16.28515625" style="6" customWidth="1"/>
    <col min="11772" max="11772" width="14.5703125" style="6" customWidth="1"/>
    <col min="11773" max="11773" width="9.140625" style="6"/>
    <col min="11774" max="11774" width="26.7109375" style="6" customWidth="1"/>
    <col min="11775" max="11775" width="51" style="6" customWidth="1"/>
    <col min="11776" max="11776" width="16.28515625" style="6" customWidth="1"/>
    <col min="11777" max="11777" width="0" style="6" hidden="1" customWidth="1"/>
    <col min="11778" max="12024" width="9.140625" style="6"/>
    <col min="12025" max="12025" width="26.7109375" style="6" customWidth="1"/>
    <col min="12026" max="12026" width="51" style="6" customWidth="1"/>
    <col min="12027" max="12027" width="16.28515625" style="6" customWidth="1"/>
    <col min="12028" max="12028" width="14.5703125" style="6" customWidth="1"/>
    <col min="12029" max="12029" width="9.140625" style="6"/>
    <col min="12030" max="12030" width="26.7109375" style="6" customWidth="1"/>
    <col min="12031" max="12031" width="51" style="6" customWidth="1"/>
    <col min="12032" max="12032" width="16.28515625" style="6" customWidth="1"/>
    <col min="12033" max="12033" width="0" style="6" hidden="1" customWidth="1"/>
    <col min="12034" max="12280" width="9.140625" style="6"/>
    <col min="12281" max="12281" width="26.7109375" style="6" customWidth="1"/>
    <col min="12282" max="12282" width="51" style="6" customWidth="1"/>
    <col min="12283" max="12283" width="16.28515625" style="6" customWidth="1"/>
    <col min="12284" max="12284" width="14.5703125" style="6" customWidth="1"/>
    <col min="12285" max="12285" width="9.140625" style="6"/>
    <col min="12286" max="12286" width="26.7109375" style="6" customWidth="1"/>
    <col min="12287" max="12287" width="51" style="6" customWidth="1"/>
    <col min="12288" max="12288" width="16.28515625" style="6" customWidth="1"/>
    <col min="12289" max="12289" width="0" style="6" hidden="1" customWidth="1"/>
    <col min="12290" max="12536" width="9.140625" style="6"/>
    <col min="12537" max="12537" width="26.7109375" style="6" customWidth="1"/>
    <col min="12538" max="12538" width="51" style="6" customWidth="1"/>
    <col min="12539" max="12539" width="16.28515625" style="6" customWidth="1"/>
    <col min="12540" max="12540" width="14.5703125" style="6" customWidth="1"/>
    <col min="12541" max="12541" width="9.140625" style="6"/>
    <col min="12542" max="12542" width="26.7109375" style="6" customWidth="1"/>
    <col min="12543" max="12543" width="51" style="6" customWidth="1"/>
    <col min="12544" max="12544" width="16.28515625" style="6" customWidth="1"/>
    <col min="12545" max="12545" width="0" style="6" hidden="1" customWidth="1"/>
    <col min="12546" max="12792" width="9.140625" style="6"/>
    <col min="12793" max="12793" width="26.7109375" style="6" customWidth="1"/>
    <col min="12794" max="12794" width="51" style="6" customWidth="1"/>
    <col min="12795" max="12795" width="16.28515625" style="6" customWidth="1"/>
    <col min="12796" max="12796" width="14.5703125" style="6" customWidth="1"/>
    <col min="12797" max="12797" width="9.140625" style="6"/>
    <col min="12798" max="12798" width="26.7109375" style="6" customWidth="1"/>
    <col min="12799" max="12799" width="51" style="6" customWidth="1"/>
    <col min="12800" max="12800" width="16.28515625" style="6" customWidth="1"/>
    <col min="12801" max="12801" width="0" style="6" hidden="1" customWidth="1"/>
    <col min="12802" max="13048" width="9.140625" style="6"/>
    <col min="13049" max="13049" width="26.7109375" style="6" customWidth="1"/>
    <col min="13050" max="13050" width="51" style="6" customWidth="1"/>
    <col min="13051" max="13051" width="16.28515625" style="6" customWidth="1"/>
    <col min="13052" max="13052" width="14.5703125" style="6" customWidth="1"/>
    <col min="13053" max="13053" width="9.140625" style="6"/>
    <col min="13054" max="13054" width="26.7109375" style="6" customWidth="1"/>
    <col min="13055" max="13055" width="51" style="6" customWidth="1"/>
    <col min="13056" max="13056" width="16.28515625" style="6" customWidth="1"/>
    <col min="13057" max="13057" width="0" style="6" hidden="1" customWidth="1"/>
    <col min="13058" max="13304" width="9.140625" style="6"/>
    <col min="13305" max="13305" width="26.7109375" style="6" customWidth="1"/>
    <col min="13306" max="13306" width="51" style="6" customWidth="1"/>
    <col min="13307" max="13307" width="16.28515625" style="6" customWidth="1"/>
    <col min="13308" max="13308" width="14.5703125" style="6" customWidth="1"/>
    <col min="13309" max="13309" width="9.140625" style="6"/>
    <col min="13310" max="13310" width="26.7109375" style="6" customWidth="1"/>
    <col min="13311" max="13311" width="51" style="6" customWidth="1"/>
    <col min="13312" max="13312" width="16.28515625" style="6" customWidth="1"/>
    <col min="13313" max="13313" width="0" style="6" hidden="1" customWidth="1"/>
    <col min="13314" max="13560" width="9.140625" style="6"/>
    <col min="13561" max="13561" width="26.7109375" style="6" customWidth="1"/>
    <col min="13562" max="13562" width="51" style="6" customWidth="1"/>
    <col min="13563" max="13563" width="16.28515625" style="6" customWidth="1"/>
    <col min="13564" max="13564" width="14.5703125" style="6" customWidth="1"/>
    <col min="13565" max="13565" width="9.140625" style="6"/>
    <col min="13566" max="13566" width="26.7109375" style="6" customWidth="1"/>
    <col min="13567" max="13567" width="51" style="6" customWidth="1"/>
    <col min="13568" max="13568" width="16.28515625" style="6" customWidth="1"/>
    <col min="13569" max="13569" width="0" style="6" hidden="1" customWidth="1"/>
    <col min="13570" max="13816" width="9.140625" style="6"/>
    <col min="13817" max="13817" width="26.7109375" style="6" customWidth="1"/>
    <col min="13818" max="13818" width="51" style="6" customWidth="1"/>
    <col min="13819" max="13819" width="16.28515625" style="6" customWidth="1"/>
    <col min="13820" max="13820" width="14.5703125" style="6" customWidth="1"/>
    <col min="13821" max="13821" width="9.140625" style="6"/>
    <col min="13822" max="13822" width="26.7109375" style="6" customWidth="1"/>
    <col min="13823" max="13823" width="51" style="6" customWidth="1"/>
    <col min="13824" max="13824" width="16.28515625" style="6" customWidth="1"/>
    <col min="13825" max="13825" width="0" style="6" hidden="1" customWidth="1"/>
    <col min="13826" max="14072" width="9.140625" style="6"/>
    <col min="14073" max="14073" width="26.7109375" style="6" customWidth="1"/>
    <col min="14074" max="14074" width="51" style="6" customWidth="1"/>
    <col min="14075" max="14075" width="16.28515625" style="6" customWidth="1"/>
    <col min="14076" max="14076" width="14.5703125" style="6" customWidth="1"/>
    <col min="14077" max="14077" width="9.140625" style="6"/>
    <col min="14078" max="14078" width="26.7109375" style="6" customWidth="1"/>
    <col min="14079" max="14079" width="51" style="6" customWidth="1"/>
    <col min="14080" max="14080" width="16.28515625" style="6" customWidth="1"/>
    <col min="14081" max="14081" width="0" style="6" hidden="1" customWidth="1"/>
    <col min="14082" max="14328" width="9.140625" style="6"/>
    <col min="14329" max="14329" width="26.7109375" style="6" customWidth="1"/>
    <col min="14330" max="14330" width="51" style="6" customWidth="1"/>
    <col min="14331" max="14331" width="16.28515625" style="6" customWidth="1"/>
    <col min="14332" max="14332" width="14.5703125" style="6" customWidth="1"/>
    <col min="14333" max="14333" width="9.140625" style="6"/>
    <col min="14334" max="14334" width="26.7109375" style="6" customWidth="1"/>
    <col min="14335" max="14335" width="51" style="6" customWidth="1"/>
    <col min="14336" max="14336" width="16.28515625" style="6" customWidth="1"/>
    <col min="14337" max="14337" width="0" style="6" hidden="1" customWidth="1"/>
    <col min="14338" max="14584" width="9.140625" style="6"/>
    <col min="14585" max="14585" width="26.7109375" style="6" customWidth="1"/>
    <col min="14586" max="14586" width="51" style="6" customWidth="1"/>
    <col min="14587" max="14587" width="16.28515625" style="6" customWidth="1"/>
    <col min="14588" max="14588" width="14.5703125" style="6" customWidth="1"/>
    <col min="14589" max="14589" width="9.140625" style="6"/>
    <col min="14590" max="14590" width="26.7109375" style="6" customWidth="1"/>
    <col min="14591" max="14591" width="51" style="6" customWidth="1"/>
    <col min="14592" max="14592" width="16.28515625" style="6" customWidth="1"/>
    <col min="14593" max="14593" width="0" style="6" hidden="1" customWidth="1"/>
    <col min="14594" max="14840" width="9.140625" style="6"/>
    <col min="14841" max="14841" width="26.7109375" style="6" customWidth="1"/>
    <col min="14842" max="14842" width="51" style="6" customWidth="1"/>
    <col min="14843" max="14843" width="16.28515625" style="6" customWidth="1"/>
    <col min="14844" max="14844" width="14.5703125" style="6" customWidth="1"/>
    <col min="14845" max="14845" width="9.140625" style="6"/>
    <col min="14846" max="14846" width="26.7109375" style="6" customWidth="1"/>
    <col min="14847" max="14847" width="51" style="6" customWidth="1"/>
    <col min="14848" max="14848" width="16.28515625" style="6" customWidth="1"/>
    <col min="14849" max="14849" width="0" style="6" hidden="1" customWidth="1"/>
    <col min="14850" max="15096" width="9.140625" style="6"/>
    <col min="15097" max="15097" width="26.7109375" style="6" customWidth="1"/>
    <col min="15098" max="15098" width="51" style="6" customWidth="1"/>
    <col min="15099" max="15099" width="16.28515625" style="6" customWidth="1"/>
    <col min="15100" max="15100" width="14.5703125" style="6" customWidth="1"/>
    <col min="15101" max="15101" width="9.140625" style="6"/>
    <col min="15102" max="15102" width="26.7109375" style="6" customWidth="1"/>
    <col min="15103" max="15103" width="51" style="6" customWidth="1"/>
    <col min="15104" max="15104" width="16.28515625" style="6" customWidth="1"/>
    <col min="15105" max="15105" width="0" style="6" hidden="1" customWidth="1"/>
    <col min="15106" max="15352" width="9.140625" style="6"/>
    <col min="15353" max="15353" width="26.7109375" style="6" customWidth="1"/>
    <col min="15354" max="15354" width="51" style="6" customWidth="1"/>
    <col min="15355" max="15355" width="16.28515625" style="6" customWidth="1"/>
    <col min="15356" max="15356" width="14.5703125" style="6" customWidth="1"/>
    <col min="15357" max="15357" width="9.140625" style="6"/>
    <col min="15358" max="15358" width="26.7109375" style="6" customWidth="1"/>
    <col min="15359" max="15359" width="51" style="6" customWidth="1"/>
    <col min="15360" max="15360" width="16.28515625" style="6" customWidth="1"/>
    <col min="15361" max="15361" width="0" style="6" hidden="1" customWidth="1"/>
    <col min="15362" max="15608" width="9.140625" style="6"/>
    <col min="15609" max="15609" width="26.7109375" style="6" customWidth="1"/>
    <col min="15610" max="15610" width="51" style="6" customWidth="1"/>
    <col min="15611" max="15611" width="16.28515625" style="6" customWidth="1"/>
    <col min="15612" max="15612" width="14.5703125" style="6" customWidth="1"/>
    <col min="15613" max="15613" width="9.140625" style="6"/>
    <col min="15614" max="15614" width="26.7109375" style="6" customWidth="1"/>
    <col min="15615" max="15615" width="51" style="6" customWidth="1"/>
    <col min="15616" max="15616" width="16.28515625" style="6" customWidth="1"/>
    <col min="15617" max="15617" width="0" style="6" hidden="1" customWidth="1"/>
    <col min="15618" max="15864" width="9.140625" style="6"/>
    <col min="15865" max="15865" width="26.7109375" style="6" customWidth="1"/>
    <col min="15866" max="15866" width="51" style="6" customWidth="1"/>
    <col min="15867" max="15867" width="16.28515625" style="6" customWidth="1"/>
    <col min="15868" max="15868" width="14.5703125" style="6" customWidth="1"/>
    <col min="15869" max="15869" width="9.140625" style="6"/>
    <col min="15870" max="15870" width="26.7109375" style="6" customWidth="1"/>
    <col min="15871" max="15871" width="51" style="6" customWidth="1"/>
    <col min="15872" max="15872" width="16.28515625" style="6" customWidth="1"/>
    <col min="15873" max="15873" width="0" style="6" hidden="1" customWidth="1"/>
    <col min="15874" max="16120" width="9.140625" style="6"/>
    <col min="16121" max="16121" width="26.7109375" style="6" customWidth="1"/>
    <col min="16122" max="16122" width="51" style="6" customWidth="1"/>
    <col min="16123" max="16123" width="16.28515625" style="6" customWidth="1"/>
    <col min="16124" max="16124" width="14.5703125" style="6" customWidth="1"/>
    <col min="16125" max="16125" width="9.140625" style="6"/>
    <col min="16126" max="16126" width="26.7109375" style="6" customWidth="1"/>
    <col min="16127" max="16127" width="51" style="6" customWidth="1"/>
    <col min="16128" max="16128" width="16.28515625" style="6" customWidth="1"/>
    <col min="16129" max="16129" width="0" style="6" hidden="1" customWidth="1"/>
    <col min="16130" max="16376" width="9.140625" style="6"/>
    <col min="16377" max="16377" width="26.7109375" style="6" customWidth="1"/>
    <col min="16378" max="16378" width="51" style="6" customWidth="1"/>
    <col min="16379" max="16379" width="16.28515625" style="6" customWidth="1"/>
    <col min="16380" max="16380" width="14.5703125" style="6" customWidth="1"/>
    <col min="16381" max="16384" width="9.140625" style="6"/>
  </cols>
  <sheetData>
    <row r="1" spans="1:4" s="1" customFormat="1" ht="12.75" x14ac:dyDescent="0.2">
      <c r="A1" s="507" t="s">
        <v>0</v>
      </c>
      <c r="B1" s="507"/>
      <c r="C1" s="507"/>
    </row>
    <row r="2" spans="1:4" s="1" customFormat="1" ht="12.75" x14ac:dyDescent="0.2">
      <c r="A2" s="507" t="s">
        <v>1</v>
      </c>
      <c r="B2" s="507"/>
      <c r="C2" s="507"/>
    </row>
    <row r="3" spans="1:4" s="1" customFormat="1" ht="12.75" x14ac:dyDescent="0.2">
      <c r="A3" s="507" t="s">
        <v>2</v>
      </c>
      <c r="B3" s="507"/>
      <c r="C3" s="507"/>
    </row>
    <row r="4" spans="1:4" s="2" customFormat="1" ht="12.75" x14ac:dyDescent="0.2">
      <c r="A4" s="3"/>
      <c r="B4" s="4"/>
      <c r="C4" s="5"/>
    </row>
    <row r="5" spans="1:4" ht="15.75" x14ac:dyDescent="0.25">
      <c r="A5" s="506" t="s">
        <v>233</v>
      </c>
      <c r="B5" s="506"/>
      <c r="C5" s="506"/>
    </row>
    <row r="6" spans="1:4" ht="12.6" customHeight="1" x14ac:dyDescent="0.25">
      <c r="C6" s="8" t="s">
        <v>3</v>
      </c>
    </row>
    <row r="7" spans="1:4" s="12" customFormat="1" ht="40.15" customHeight="1" x14ac:dyDescent="0.25">
      <c r="A7" s="9" t="s">
        <v>4</v>
      </c>
      <c r="B7" s="10" t="s">
        <v>5</v>
      </c>
      <c r="C7" s="11" t="s">
        <v>6</v>
      </c>
    </row>
    <row r="8" spans="1:4" ht="15.75" x14ac:dyDescent="0.25">
      <c r="A8" s="13"/>
      <c r="B8" s="14" t="s">
        <v>7</v>
      </c>
      <c r="C8" s="15"/>
    </row>
    <row r="9" spans="1:4" s="19" customFormat="1" ht="15.75" x14ac:dyDescent="0.2">
      <c r="A9" s="16" t="s">
        <v>8</v>
      </c>
      <c r="B9" s="17" t="s">
        <v>9</v>
      </c>
      <c r="C9" s="18">
        <f>SUM(C10+C21+C31+C41+C46+C57+C62+C71+C78+C93+C16)</f>
        <v>396100</v>
      </c>
      <c r="D9" s="143"/>
    </row>
    <row r="10" spans="1:4" x14ac:dyDescent="0.2">
      <c r="A10" s="9" t="s">
        <v>10</v>
      </c>
      <c r="B10" s="20" t="s">
        <v>11</v>
      </c>
      <c r="C10" s="18">
        <f>SUM(C11)</f>
        <v>237800</v>
      </c>
      <c r="D10" s="143">
        <f>C10+C16+C21+C31+C41</f>
        <v>367596</v>
      </c>
    </row>
    <row r="11" spans="1:4" x14ac:dyDescent="0.2">
      <c r="A11" s="9" t="s">
        <v>12</v>
      </c>
      <c r="B11" s="21" t="s">
        <v>13</v>
      </c>
      <c r="C11" s="22">
        <f>SUM(C12+C13+C14+C15)</f>
        <v>237800</v>
      </c>
    </row>
    <row r="12" spans="1:4" ht="75" x14ac:dyDescent="0.2">
      <c r="A12" s="23" t="s">
        <v>14</v>
      </c>
      <c r="B12" s="24" t="s">
        <v>15</v>
      </c>
      <c r="C12" s="25">
        <v>233300</v>
      </c>
    </row>
    <row r="13" spans="1:4" ht="105" x14ac:dyDescent="0.2">
      <c r="A13" s="9" t="s">
        <v>16</v>
      </c>
      <c r="B13" s="26" t="s">
        <v>17</v>
      </c>
      <c r="C13" s="27">
        <v>1200</v>
      </c>
    </row>
    <row r="14" spans="1:4" ht="31.15" customHeight="1" x14ac:dyDescent="0.2">
      <c r="A14" s="9" t="s">
        <v>18</v>
      </c>
      <c r="B14" s="26" t="s">
        <v>19</v>
      </c>
      <c r="C14" s="27">
        <v>1800</v>
      </c>
    </row>
    <row r="15" spans="1:4" ht="90" x14ac:dyDescent="0.2">
      <c r="A15" s="9" t="s">
        <v>20</v>
      </c>
      <c r="B15" s="26" t="s">
        <v>21</v>
      </c>
      <c r="C15" s="27">
        <v>1500</v>
      </c>
    </row>
    <row r="16" spans="1:4" ht="28.5" x14ac:dyDescent="0.2">
      <c r="A16" s="9" t="s">
        <v>22</v>
      </c>
      <c r="B16" s="28" t="s">
        <v>23</v>
      </c>
      <c r="C16" s="18">
        <f>SUM(C18:C20)</f>
        <v>7370</v>
      </c>
    </row>
    <row r="17" spans="1:253" ht="30" x14ac:dyDescent="0.2">
      <c r="A17" s="9" t="s">
        <v>24</v>
      </c>
      <c r="B17" s="21" t="s">
        <v>25</v>
      </c>
      <c r="C17" s="22">
        <f>SUM(C18+C19+C20)</f>
        <v>7370</v>
      </c>
    </row>
    <row r="18" spans="1:253" ht="60" x14ac:dyDescent="0.2">
      <c r="A18" s="9" t="s">
        <v>26</v>
      </c>
      <c r="B18" s="26" t="s">
        <v>27</v>
      </c>
      <c r="C18" s="27">
        <v>3475</v>
      </c>
    </row>
    <row r="19" spans="1:253" ht="75" x14ac:dyDescent="0.2">
      <c r="A19" s="9" t="s">
        <v>28</v>
      </c>
      <c r="B19" s="26" t="s">
        <v>29</v>
      </c>
      <c r="C19" s="27">
        <v>25</v>
      </c>
    </row>
    <row r="20" spans="1:253" ht="60" x14ac:dyDescent="0.2">
      <c r="A20" s="9" t="s">
        <v>30</v>
      </c>
      <c r="B20" s="26" t="s">
        <v>31</v>
      </c>
      <c r="C20" s="27">
        <v>3870</v>
      </c>
    </row>
    <row r="21" spans="1:253" x14ac:dyDescent="0.2">
      <c r="A21" s="9" t="s">
        <v>32</v>
      </c>
      <c r="B21" s="20" t="s">
        <v>33</v>
      </c>
      <c r="C21" s="18">
        <f>SUM(C22+C27+C29)</f>
        <v>45300</v>
      </c>
    </row>
    <row r="22" spans="1:253" ht="30" x14ac:dyDescent="0.2">
      <c r="A22" s="9" t="s">
        <v>34</v>
      </c>
      <c r="B22" s="29" t="s">
        <v>35</v>
      </c>
      <c r="C22" s="30">
        <f>SUM(C23+C25)</f>
        <v>34300</v>
      </c>
    </row>
    <row r="23" spans="1:253" ht="30" x14ac:dyDescent="0.2">
      <c r="A23" s="9" t="s">
        <v>36</v>
      </c>
      <c r="B23" s="21" t="s">
        <v>37</v>
      </c>
      <c r="C23" s="22">
        <f>SUM(C24)</f>
        <v>17800</v>
      </c>
    </row>
    <row r="24" spans="1:253" ht="30" x14ac:dyDescent="0.2">
      <c r="A24" s="16" t="s">
        <v>38</v>
      </c>
      <c r="B24" s="26" t="s">
        <v>39</v>
      </c>
      <c r="C24" s="31">
        <v>17800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</row>
    <row r="25" spans="1:253" ht="30" x14ac:dyDescent="0.2">
      <c r="A25" s="9" t="s">
        <v>40</v>
      </c>
      <c r="B25" s="21" t="s">
        <v>41</v>
      </c>
      <c r="C25" s="30">
        <f>SUM(C26)</f>
        <v>16500</v>
      </c>
    </row>
    <row r="26" spans="1:253" s="32" customFormat="1" ht="60" x14ac:dyDescent="0.2">
      <c r="A26" s="9" t="s">
        <v>42</v>
      </c>
      <c r="B26" s="33" t="s">
        <v>43</v>
      </c>
      <c r="C26" s="31">
        <v>16500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x14ac:dyDescent="0.2">
      <c r="A27" s="9" t="s">
        <v>44</v>
      </c>
      <c r="B27" s="29" t="s">
        <v>45</v>
      </c>
      <c r="C27" s="30">
        <f>SUM(C28)</f>
        <v>0</v>
      </c>
    </row>
    <row r="28" spans="1:253" ht="30" x14ac:dyDescent="0.2">
      <c r="A28" s="9" t="s">
        <v>46</v>
      </c>
      <c r="B28" s="26" t="s">
        <v>45</v>
      </c>
      <c r="C28" s="31">
        <v>0</v>
      </c>
    </row>
    <row r="29" spans="1:253" ht="30" x14ac:dyDescent="0.2">
      <c r="A29" s="9" t="s">
        <v>47</v>
      </c>
      <c r="B29" s="21" t="s">
        <v>48</v>
      </c>
      <c r="C29" s="30">
        <f>SUM(C30)</f>
        <v>11000</v>
      </c>
    </row>
    <row r="30" spans="1:253" ht="30" x14ac:dyDescent="0.2">
      <c r="A30" s="9" t="s">
        <v>49</v>
      </c>
      <c r="B30" s="26" t="s">
        <v>50</v>
      </c>
      <c r="C30" s="31">
        <v>11000</v>
      </c>
    </row>
    <row r="31" spans="1:253" x14ac:dyDescent="0.2">
      <c r="A31" s="9" t="s">
        <v>51</v>
      </c>
      <c r="B31" s="20" t="s">
        <v>52</v>
      </c>
      <c r="C31" s="18">
        <f>SUM(C32+C34+C36)</f>
        <v>72791</v>
      </c>
    </row>
    <row r="32" spans="1:253" x14ac:dyDescent="0.2">
      <c r="A32" s="16" t="s">
        <v>53</v>
      </c>
      <c r="B32" s="21" t="s">
        <v>54</v>
      </c>
      <c r="C32" s="30">
        <f>SUM(C33)</f>
        <v>9891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</row>
    <row r="33" spans="1:253" ht="45" x14ac:dyDescent="0.2">
      <c r="A33" s="9" t="s">
        <v>55</v>
      </c>
      <c r="B33" s="26" t="s">
        <v>56</v>
      </c>
      <c r="C33" s="31">
        <v>9891</v>
      </c>
    </row>
    <row r="34" spans="1:253" x14ac:dyDescent="0.2">
      <c r="A34" s="9" t="s">
        <v>57</v>
      </c>
      <c r="B34" s="21" t="s">
        <v>58</v>
      </c>
      <c r="C34" s="30">
        <f>SUM(C35)</f>
        <v>39600</v>
      </c>
    </row>
    <row r="35" spans="1:253" ht="30" x14ac:dyDescent="0.2">
      <c r="A35" s="16" t="s">
        <v>59</v>
      </c>
      <c r="B35" s="26" t="s">
        <v>60</v>
      </c>
      <c r="C35" s="27">
        <v>39600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</row>
    <row r="36" spans="1:253" s="34" customFormat="1" x14ac:dyDescent="0.2">
      <c r="A36" s="9" t="s">
        <v>61</v>
      </c>
      <c r="B36" s="29" t="s">
        <v>62</v>
      </c>
      <c r="C36" s="30">
        <f>SUM(C37+C39)</f>
        <v>23300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x14ac:dyDescent="0.2">
      <c r="A37" s="9" t="s">
        <v>63</v>
      </c>
      <c r="B37" s="29" t="s">
        <v>64</v>
      </c>
      <c r="C37" s="30">
        <f>SUM(C38)</f>
        <v>19300</v>
      </c>
    </row>
    <row r="38" spans="1:253" ht="30" x14ac:dyDescent="0.2">
      <c r="A38" s="9" t="s">
        <v>65</v>
      </c>
      <c r="B38" s="26" t="s">
        <v>66</v>
      </c>
      <c r="C38" s="31">
        <v>19300</v>
      </c>
    </row>
    <row r="39" spans="1:253" s="32" customFormat="1" x14ac:dyDescent="0.2">
      <c r="A39" s="9" t="s">
        <v>67</v>
      </c>
      <c r="B39" s="21" t="s">
        <v>68</v>
      </c>
      <c r="C39" s="30">
        <f>SUM(C40)</f>
        <v>4000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ht="30" x14ac:dyDescent="0.2">
      <c r="A40" s="9" t="s">
        <v>69</v>
      </c>
      <c r="B40" s="26" t="s">
        <v>70</v>
      </c>
      <c r="C40" s="31">
        <v>4000</v>
      </c>
    </row>
    <row r="41" spans="1:253" x14ac:dyDescent="0.2">
      <c r="A41" s="9" t="s">
        <v>71</v>
      </c>
      <c r="B41" s="20" t="s">
        <v>72</v>
      </c>
      <c r="C41" s="18">
        <f>SUM(C42+C44)</f>
        <v>4335</v>
      </c>
    </row>
    <row r="42" spans="1:253" ht="30" x14ac:dyDescent="0.2">
      <c r="A42" s="9" t="s">
        <v>73</v>
      </c>
      <c r="B42" s="21" t="s">
        <v>74</v>
      </c>
      <c r="C42" s="30">
        <f>SUM(C43)</f>
        <v>4205</v>
      </c>
    </row>
    <row r="43" spans="1:253" ht="45" x14ac:dyDescent="0.2">
      <c r="A43" s="9" t="s">
        <v>75</v>
      </c>
      <c r="B43" s="26" t="s">
        <v>76</v>
      </c>
      <c r="C43" s="31">
        <v>4205</v>
      </c>
    </row>
    <row r="44" spans="1:253" ht="30" x14ac:dyDescent="0.2">
      <c r="A44" s="9" t="s">
        <v>77</v>
      </c>
      <c r="B44" s="29" t="s">
        <v>78</v>
      </c>
      <c r="C44" s="30">
        <f>SUM(C45)</f>
        <v>130</v>
      </c>
    </row>
    <row r="45" spans="1:253" ht="30" x14ac:dyDescent="0.2">
      <c r="A45" s="9" t="s">
        <v>79</v>
      </c>
      <c r="B45" s="26" t="s">
        <v>80</v>
      </c>
      <c r="C45" s="27">
        <v>130</v>
      </c>
    </row>
    <row r="46" spans="1:253" ht="28.5" x14ac:dyDescent="0.2">
      <c r="A46" s="9" t="s">
        <v>81</v>
      </c>
      <c r="B46" s="20" t="s">
        <v>82</v>
      </c>
      <c r="C46" s="18">
        <f>SUM(C47+C50+C53)</f>
        <v>16320</v>
      </c>
      <c r="D46" s="144">
        <f>C46+C57+C62+C71+C78+C93</f>
        <v>28504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</row>
    <row r="47" spans="1:253" ht="75" x14ac:dyDescent="0.2">
      <c r="A47" s="9" t="s">
        <v>83</v>
      </c>
      <c r="B47" s="21" t="s">
        <v>84</v>
      </c>
      <c r="C47" s="30">
        <f t="shared" ref="C47:C48" si="0">SUM(C48)</f>
        <v>12000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</row>
    <row r="48" spans="1:253" ht="60" x14ac:dyDescent="0.2">
      <c r="A48" s="9" t="s">
        <v>85</v>
      </c>
      <c r="B48" s="21" t="s">
        <v>86</v>
      </c>
      <c r="C48" s="30">
        <f t="shared" si="0"/>
        <v>12000</v>
      </c>
    </row>
    <row r="49" spans="1:253" ht="75" x14ac:dyDescent="0.2">
      <c r="A49" s="9" t="s">
        <v>87</v>
      </c>
      <c r="B49" s="26" t="s">
        <v>88</v>
      </c>
      <c r="C49" s="31">
        <v>12000</v>
      </c>
    </row>
    <row r="50" spans="1:253" s="35" customFormat="1" ht="30" x14ac:dyDescent="0.2">
      <c r="A50" s="9" t="s">
        <v>89</v>
      </c>
      <c r="B50" s="21" t="s">
        <v>90</v>
      </c>
      <c r="C50" s="30">
        <f t="shared" ref="C50:C51" si="1">SUM(C51)</f>
        <v>10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1:253" s="35" customFormat="1" ht="45" x14ac:dyDescent="0.2">
      <c r="A51" s="9" t="s">
        <v>91</v>
      </c>
      <c r="B51" s="21" t="s">
        <v>92</v>
      </c>
      <c r="C51" s="30">
        <f t="shared" si="1"/>
        <v>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1:253" ht="45" x14ac:dyDescent="0.2">
      <c r="A52" s="9" t="s">
        <v>93</v>
      </c>
      <c r="B52" s="26" t="s">
        <v>94</v>
      </c>
      <c r="C52" s="31">
        <v>10</v>
      </c>
    </row>
    <row r="53" spans="1:253" ht="58.9" customHeight="1" x14ac:dyDescent="0.2">
      <c r="A53" s="9" t="s">
        <v>95</v>
      </c>
      <c r="B53" s="21" t="s">
        <v>96</v>
      </c>
      <c r="C53" s="30">
        <f>SUM(C54)</f>
        <v>4310</v>
      </c>
    </row>
    <row r="54" spans="1:253" ht="59.45" customHeight="1" x14ac:dyDescent="0.2">
      <c r="A54" s="9" t="s">
        <v>97</v>
      </c>
      <c r="B54" s="21" t="s">
        <v>98</v>
      </c>
      <c r="C54" s="22">
        <f>SUM(C55:C56)</f>
        <v>4310</v>
      </c>
    </row>
    <row r="55" spans="1:253" ht="75" x14ac:dyDescent="0.2">
      <c r="A55" s="9" t="s">
        <v>99</v>
      </c>
      <c r="B55" s="26" t="s">
        <v>100</v>
      </c>
      <c r="C55" s="36">
        <v>1310</v>
      </c>
    </row>
    <row r="56" spans="1:253" ht="45" x14ac:dyDescent="0.2">
      <c r="A56" s="9" t="s">
        <v>101</v>
      </c>
      <c r="B56" s="26" t="s">
        <v>102</v>
      </c>
      <c r="C56" s="31">
        <v>3000</v>
      </c>
    </row>
    <row r="57" spans="1:253" x14ac:dyDescent="0.2">
      <c r="A57" s="9" t="s">
        <v>103</v>
      </c>
      <c r="B57" s="20" t="s">
        <v>104</v>
      </c>
      <c r="C57" s="18">
        <f>SUM(C58)</f>
        <v>4540</v>
      </c>
    </row>
    <row r="58" spans="1:253" x14ac:dyDescent="0.2">
      <c r="A58" s="9" t="s">
        <v>105</v>
      </c>
      <c r="B58" s="37" t="s">
        <v>106</v>
      </c>
      <c r="C58" s="30">
        <f>SUM(C59:C61)</f>
        <v>4540</v>
      </c>
    </row>
    <row r="59" spans="1:253" ht="30" x14ac:dyDescent="0.2">
      <c r="A59" s="16" t="s">
        <v>107</v>
      </c>
      <c r="B59" s="26" t="s">
        <v>108</v>
      </c>
      <c r="C59" s="31">
        <v>40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</row>
    <row r="60" spans="1:253" x14ac:dyDescent="0.2">
      <c r="A60" s="16" t="s">
        <v>109</v>
      </c>
      <c r="B60" s="26" t="s">
        <v>110</v>
      </c>
      <c r="C60" s="31">
        <v>4400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</row>
    <row r="61" spans="1:253" x14ac:dyDescent="0.2">
      <c r="A61" s="16" t="s">
        <v>111</v>
      </c>
      <c r="B61" s="26" t="s">
        <v>112</v>
      </c>
      <c r="C61" s="31">
        <v>100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</row>
    <row r="62" spans="1:253" ht="28.5" x14ac:dyDescent="0.2">
      <c r="A62" s="9" t="s">
        <v>113</v>
      </c>
      <c r="B62" s="28" t="s">
        <v>114</v>
      </c>
      <c r="C62" s="18">
        <f>SUM(C63+C66)</f>
        <v>970</v>
      </c>
    </row>
    <row r="63" spans="1:253" s="32" customFormat="1" x14ac:dyDescent="0.2">
      <c r="A63" s="9" t="s">
        <v>115</v>
      </c>
      <c r="B63" s="21" t="s">
        <v>116</v>
      </c>
      <c r="C63" s="30">
        <f t="shared" ref="C63:C64" si="2">SUM(C64)</f>
        <v>150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</row>
    <row r="64" spans="1:253" s="32" customFormat="1" x14ac:dyDescent="0.2">
      <c r="A64" s="9" t="s">
        <v>117</v>
      </c>
      <c r="B64" s="38" t="s">
        <v>118</v>
      </c>
      <c r="C64" s="30">
        <f t="shared" si="2"/>
        <v>150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1:253" s="32" customFormat="1" ht="30" x14ac:dyDescent="0.2">
      <c r="A65" s="9" t="s">
        <v>119</v>
      </c>
      <c r="B65" s="26" t="s">
        <v>120</v>
      </c>
      <c r="C65" s="31">
        <v>150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1:253" s="32" customFormat="1" x14ac:dyDescent="0.2">
      <c r="A66" s="9" t="s">
        <v>121</v>
      </c>
      <c r="B66" s="21" t="s">
        <v>122</v>
      </c>
      <c r="C66" s="30">
        <f>SUM(C69+C67)</f>
        <v>820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1:253" ht="30" x14ac:dyDescent="0.2">
      <c r="A67" s="9" t="s">
        <v>123</v>
      </c>
      <c r="B67" s="21" t="s">
        <v>124</v>
      </c>
      <c r="C67" s="30">
        <f>SUM(C68)</f>
        <v>600</v>
      </c>
    </row>
    <row r="68" spans="1:253" ht="30" x14ac:dyDescent="0.2">
      <c r="A68" s="9" t="s">
        <v>125</v>
      </c>
      <c r="B68" s="26" t="s">
        <v>126</v>
      </c>
      <c r="C68" s="31">
        <v>600</v>
      </c>
    </row>
    <row r="69" spans="1:253" x14ac:dyDescent="0.2">
      <c r="A69" s="9" t="s">
        <v>127</v>
      </c>
      <c r="B69" s="21" t="s">
        <v>128</v>
      </c>
      <c r="C69" s="30">
        <f>SUM(C70)</f>
        <v>220</v>
      </c>
    </row>
    <row r="70" spans="1:253" ht="30" x14ac:dyDescent="0.2">
      <c r="A70" s="9" t="s">
        <v>129</v>
      </c>
      <c r="B70" s="26" t="s">
        <v>130</v>
      </c>
      <c r="C70" s="31">
        <v>220</v>
      </c>
    </row>
    <row r="71" spans="1:253" x14ac:dyDescent="0.2">
      <c r="A71" s="9" t="s">
        <v>131</v>
      </c>
      <c r="B71" s="20" t="s">
        <v>132</v>
      </c>
      <c r="C71" s="18">
        <f>SUM(C72+C75)</f>
        <v>5236</v>
      </c>
    </row>
    <row r="72" spans="1:253" ht="75" x14ac:dyDescent="0.2">
      <c r="A72" s="9" t="s">
        <v>133</v>
      </c>
      <c r="B72" s="21" t="s">
        <v>134</v>
      </c>
      <c r="C72" s="30">
        <f t="shared" ref="C72:C73" si="3">SUM(C73)</f>
        <v>2000</v>
      </c>
    </row>
    <row r="73" spans="1:253" ht="90" x14ac:dyDescent="0.2">
      <c r="A73" s="9" t="s">
        <v>135</v>
      </c>
      <c r="B73" s="21" t="s">
        <v>136</v>
      </c>
      <c r="C73" s="30">
        <f t="shared" si="3"/>
        <v>2000</v>
      </c>
    </row>
    <row r="74" spans="1:253" ht="90" x14ac:dyDescent="0.2">
      <c r="A74" s="9" t="s">
        <v>137</v>
      </c>
      <c r="B74" s="26" t="s">
        <v>138</v>
      </c>
      <c r="C74" s="31">
        <v>2000</v>
      </c>
    </row>
    <row r="75" spans="1:253" ht="30" x14ac:dyDescent="0.2">
      <c r="A75" s="9" t="s">
        <v>139</v>
      </c>
      <c r="B75" s="21" t="s">
        <v>140</v>
      </c>
      <c r="C75" s="22">
        <f t="shared" ref="C75:C76" si="4">SUM(C76)</f>
        <v>3236</v>
      </c>
    </row>
    <row r="76" spans="1:253" ht="30" x14ac:dyDescent="0.2">
      <c r="A76" s="9" t="s">
        <v>141</v>
      </c>
      <c r="B76" s="21" t="s">
        <v>142</v>
      </c>
      <c r="C76" s="30">
        <f t="shared" si="4"/>
        <v>3236</v>
      </c>
    </row>
    <row r="77" spans="1:253" ht="45" x14ac:dyDescent="0.2">
      <c r="A77" s="9" t="s">
        <v>143</v>
      </c>
      <c r="B77" s="26" t="s">
        <v>144</v>
      </c>
      <c r="C77" s="31">
        <v>3236</v>
      </c>
    </row>
    <row r="78" spans="1:253" x14ac:dyDescent="0.2">
      <c r="A78" s="9" t="s">
        <v>145</v>
      </c>
      <c r="B78" s="20" t="s">
        <v>146</v>
      </c>
      <c r="C78" s="18">
        <f>SUM(C79+C88+C91+C92)</f>
        <v>1433</v>
      </c>
    </row>
    <row r="79" spans="1:253" ht="30" x14ac:dyDescent="0.2">
      <c r="A79" s="9" t="s">
        <v>147</v>
      </c>
      <c r="B79" s="21" t="s">
        <v>148</v>
      </c>
      <c r="C79" s="30">
        <f>SUM(C82+C83+C84+C85+C86+C80+C81+C87)</f>
        <v>710</v>
      </c>
    </row>
    <row r="80" spans="1:253" ht="90" x14ac:dyDescent="0.2">
      <c r="A80" s="9" t="s">
        <v>149</v>
      </c>
      <c r="B80" s="26" t="s">
        <v>150</v>
      </c>
      <c r="C80" s="27">
        <v>22</v>
      </c>
    </row>
    <row r="81" spans="1:253" ht="75" x14ac:dyDescent="0.2">
      <c r="A81" s="9" t="s">
        <v>151</v>
      </c>
      <c r="B81" s="26" t="s">
        <v>152</v>
      </c>
      <c r="C81" s="27">
        <v>130</v>
      </c>
    </row>
    <row r="82" spans="1:253" ht="75" x14ac:dyDescent="0.2">
      <c r="A82" s="9" t="s">
        <v>153</v>
      </c>
      <c r="B82" s="39" t="s">
        <v>154</v>
      </c>
      <c r="C82" s="31">
        <v>10</v>
      </c>
    </row>
    <row r="83" spans="1:253" ht="90" x14ac:dyDescent="0.2">
      <c r="A83" s="9" t="s">
        <v>155</v>
      </c>
      <c r="B83" s="26" t="s">
        <v>156</v>
      </c>
      <c r="C83" s="31">
        <v>60</v>
      </c>
    </row>
    <row r="84" spans="1:253" ht="75" x14ac:dyDescent="0.2">
      <c r="A84" s="9" t="s">
        <v>157</v>
      </c>
      <c r="B84" s="26" t="s">
        <v>158</v>
      </c>
      <c r="C84" s="22">
        <v>0</v>
      </c>
    </row>
    <row r="85" spans="1:253" ht="75" x14ac:dyDescent="0.2">
      <c r="A85" s="9" t="s">
        <v>159</v>
      </c>
      <c r="B85" s="26" t="s">
        <v>160</v>
      </c>
      <c r="C85" s="27">
        <v>10</v>
      </c>
    </row>
    <row r="86" spans="1:253" ht="90" x14ac:dyDescent="0.2">
      <c r="A86" s="9" t="s">
        <v>161</v>
      </c>
      <c r="B86" s="26" t="s">
        <v>162</v>
      </c>
      <c r="C86" s="31">
        <v>378</v>
      </c>
    </row>
    <row r="87" spans="1:253" ht="45" x14ac:dyDescent="0.2">
      <c r="A87" s="9" t="s">
        <v>163</v>
      </c>
      <c r="B87" s="26" t="s">
        <v>164</v>
      </c>
      <c r="C87" s="31">
        <v>100</v>
      </c>
    </row>
    <row r="88" spans="1:253" ht="90" x14ac:dyDescent="0.2">
      <c r="A88" s="9" t="s">
        <v>165</v>
      </c>
      <c r="B88" s="29" t="s">
        <v>166</v>
      </c>
      <c r="C88" s="30">
        <f>SUM(C89+C90)</f>
        <v>470</v>
      </c>
    </row>
    <row r="89" spans="1:253" ht="75" x14ac:dyDescent="0.2">
      <c r="A89" s="9" t="s">
        <v>167</v>
      </c>
      <c r="B89" s="26" t="s">
        <v>168</v>
      </c>
      <c r="C89" s="31">
        <v>410</v>
      </c>
    </row>
    <row r="90" spans="1:253" ht="60" x14ac:dyDescent="0.2">
      <c r="A90" s="9" t="s">
        <v>169</v>
      </c>
      <c r="B90" s="26" t="s">
        <v>170</v>
      </c>
      <c r="C90" s="31">
        <v>60</v>
      </c>
    </row>
    <row r="91" spans="1:253" ht="60" x14ac:dyDescent="0.2">
      <c r="A91" s="9" t="s">
        <v>171</v>
      </c>
      <c r="B91" s="26" t="s">
        <v>172</v>
      </c>
      <c r="C91" s="31">
        <v>220</v>
      </c>
    </row>
    <row r="92" spans="1:253" ht="105" x14ac:dyDescent="0.2">
      <c r="A92" s="9" t="s">
        <v>173</v>
      </c>
      <c r="B92" s="26" t="s">
        <v>174</v>
      </c>
      <c r="C92" s="31">
        <v>33</v>
      </c>
    </row>
    <row r="93" spans="1:253" s="34" customFormat="1" x14ac:dyDescent="0.2">
      <c r="A93" s="9" t="s">
        <v>175</v>
      </c>
      <c r="B93" s="20" t="s">
        <v>176</v>
      </c>
      <c r="C93" s="18">
        <f t="shared" ref="C93:C94" si="5">SUM(C94)</f>
        <v>5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s="34" customFormat="1" x14ac:dyDescent="0.2">
      <c r="A94" s="9" t="s">
        <v>177</v>
      </c>
      <c r="B94" s="21" t="s">
        <v>178</v>
      </c>
      <c r="C94" s="30">
        <f t="shared" si="5"/>
        <v>5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s="34" customFormat="1" x14ac:dyDescent="0.2">
      <c r="A95" s="9" t="s">
        <v>179</v>
      </c>
      <c r="B95" s="40" t="s">
        <v>180</v>
      </c>
      <c r="C95" s="31">
        <v>5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x14ac:dyDescent="0.25"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</row>
    <row r="97" spans="1:253" x14ac:dyDescent="0.25"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</row>
    <row r="98" spans="1:253" x14ac:dyDescent="0.25"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</row>
    <row r="99" spans="1:253" x14ac:dyDescent="0.25"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</row>
    <row r="100" spans="1:253" x14ac:dyDescent="0.25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</row>
    <row r="101" spans="1:253" x14ac:dyDescent="0.25"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</row>
    <row r="102" spans="1:253" x14ac:dyDescent="0.25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</row>
    <row r="103" spans="1:253" s="42" customFormat="1" x14ac:dyDescent="0.25">
      <c r="A103" s="7"/>
      <c r="B103" s="6"/>
      <c r="C103" s="41"/>
    </row>
    <row r="104" spans="1:253" s="42" customFormat="1" x14ac:dyDescent="0.25">
      <c r="A104" s="7"/>
      <c r="B104" s="6"/>
      <c r="C104" s="41"/>
    </row>
    <row r="105" spans="1:253" s="42" customFormat="1" x14ac:dyDescent="0.25">
      <c r="A105" s="7"/>
      <c r="B105" s="6"/>
      <c r="C105" s="41"/>
    </row>
    <row r="106" spans="1:253" s="42" customFormat="1" x14ac:dyDescent="0.25">
      <c r="A106" s="7"/>
      <c r="B106" s="6"/>
      <c r="C106" s="41"/>
    </row>
    <row r="107" spans="1:253" s="42" customFormat="1" x14ac:dyDescent="0.25">
      <c r="A107" s="7"/>
      <c r="B107" s="6"/>
      <c r="C107" s="41"/>
    </row>
    <row r="108" spans="1:253" s="42" customFormat="1" x14ac:dyDescent="0.25">
      <c r="A108" s="7"/>
      <c r="B108" s="6"/>
      <c r="C108" s="41"/>
    </row>
    <row r="109" spans="1:253" s="42" customFormat="1" x14ac:dyDescent="0.25">
      <c r="A109" s="7"/>
      <c r="B109" s="6"/>
      <c r="C109" s="41"/>
    </row>
    <row r="110" spans="1:253" s="42" customFormat="1" x14ac:dyDescent="0.25">
      <c r="A110" s="7"/>
      <c r="B110" s="6"/>
      <c r="C110" s="41"/>
    </row>
    <row r="111" spans="1:253" s="42" customFormat="1" x14ac:dyDescent="0.25">
      <c r="A111" s="7"/>
      <c r="B111" s="6"/>
      <c r="C111" s="41"/>
    </row>
    <row r="112" spans="1:253" s="42" customFormat="1" x14ac:dyDescent="0.25">
      <c r="A112" s="7"/>
      <c r="B112" s="6"/>
      <c r="C112" s="41"/>
    </row>
    <row r="113" spans="1:3" s="42" customFormat="1" x14ac:dyDescent="0.25">
      <c r="A113" s="7"/>
      <c r="B113" s="6"/>
      <c r="C113" s="41"/>
    </row>
    <row r="114" spans="1:3" s="42" customFormat="1" x14ac:dyDescent="0.25">
      <c r="A114" s="7"/>
      <c r="B114" s="6"/>
      <c r="C114" s="41"/>
    </row>
    <row r="115" spans="1:3" s="42" customFormat="1" x14ac:dyDescent="0.25">
      <c r="A115" s="7"/>
      <c r="B115" s="6"/>
      <c r="C115" s="41"/>
    </row>
    <row r="116" spans="1:3" s="42" customFormat="1" x14ac:dyDescent="0.25">
      <c r="A116" s="7"/>
      <c r="B116" s="6"/>
      <c r="C116" s="41"/>
    </row>
    <row r="117" spans="1:3" s="42" customFormat="1" x14ac:dyDescent="0.25">
      <c r="A117" s="7"/>
      <c r="B117" s="6"/>
      <c r="C117" s="41"/>
    </row>
    <row r="118" spans="1:3" s="42" customFormat="1" x14ac:dyDescent="0.25">
      <c r="A118" s="7"/>
      <c r="B118" s="6"/>
      <c r="C118" s="41"/>
    </row>
    <row r="119" spans="1:3" s="42" customFormat="1" x14ac:dyDescent="0.25">
      <c r="A119" s="7"/>
      <c r="B119" s="6"/>
      <c r="C119" s="41"/>
    </row>
    <row r="120" spans="1:3" s="42" customFormat="1" x14ac:dyDescent="0.25">
      <c r="A120" s="7"/>
      <c r="B120" s="6"/>
      <c r="C120" s="41"/>
    </row>
    <row r="121" spans="1:3" s="42" customFormat="1" x14ac:dyDescent="0.25">
      <c r="A121" s="7"/>
      <c r="B121" s="6"/>
      <c r="C121" s="41"/>
    </row>
    <row r="122" spans="1:3" s="42" customFormat="1" x14ac:dyDescent="0.25">
      <c r="A122" s="7"/>
      <c r="B122" s="6"/>
      <c r="C122" s="41"/>
    </row>
    <row r="123" spans="1:3" s="42" customFormat="1" x14ac:dyDescent="0.25">
      <c r="A123" s="7"/>
      <c r="B123" s="6"/>
      <c r="C123" s="41"/>
    </row>
    <row r="124" spans="1:3" s="42" customFormat="1" x14ac:dyDescent="0.25">
      <c r="A124" s="7"/>
      <c r="B124" s="6"/>
      <c r="C124" s="41"/>
    </row>
    <row r="125" spans="1:3" s="42" customFormat="1" x14ac:dyDescent="0.25">
      <c r="A125" s="7"/>
      <c r="B125" s="6"/>
      <c r="C125" s="41"/>
    </row>
    <row r="126" spans="1:3" s="42" customFormat="1" x14ac:dyDescent="0.25">
      <c r="A126" s="7"/>
      <c r="B126" s="6"/>
      <c r="C126" s="41"/>
    </row>
    <row r="127" spans="1:3" s="42" customFormat="1" x14ac:dyDescent="0.25">
      <c r="A127" s="7"/>
      <c r="B127" s="6"/>
      <c r="C127" s="41"/>
    </row>
    <row r="128" spans="1:3" s="42" customFormat="1" x14ac:dyDescent="0.25">
      <c r="A128" s="7"/>
      <c r="B128" s="6"/>
      <c r="C128" s="41"/>
    </row>
    <row r="129" spans="1:3" s="42" customFormat="1" x14ac:dyDescent="0.25">
      <c r="A129" s="7"/>
      <c r="B129" s="6"/>
      <c r="C129" s="41"/>
    </row>
    <row r="130" spans="1:3" s="42" customFormat="1" x14ac:dyDescent="0.25">
      <c r="A130" s="7"/>
      <c r="B130" s="6"/>
      <c r="C130" s="41"/>
    </row>
    <row r="131" spans="1:3" s="42" customFormat="1" x14ac:dyDescent="0.25">
      <c r="A131" s="7"/>
      <c r="B131" s="6"/>
      <c r="C131" s="41"/>
    </row>
    <row r="132" spans="1:3" s="42" customFormat="1" x14ac:dyDescent="0.25">
      <c r="A132" s="7"/>
      <c r="B132" s="6"/>
      <c r="C132" s="41"/>
    </row>
    <row r="133" spans="1:3" s="42" customFormat="1" x14ac:dyDescent="0.25">
      <c r="A133" s="7"/>
      <c r="B133" s="6"/>
      <c r="C133" s="41"/>
    </row>
    <row r="134" spans="1:3" s="42" customFormat="1" x14ac:dyDescent="0.25">
      <c r="A134" s="7"/>
      <c r="B134" s="6"/>
      <c r="C134" s="41"/>
    </row>
    <row r="135" spans="1:3" s="42" customFormat="1" x14ac:dyDescent="0.25">
      <c r="A135" s="7"/>
      <c r="B135" s="6"/>
      <c r="C135" s="41"/>
    </row>
    <row r="136" spans="1:3" s="42" customFormat="1" x14ac:dyDescent="0.25">
      <c r="A136" s="7"/>
      <c r="B136" s="6"/>
      <c r="C136" s="41"/>
    </row>
    <row r="137" spans="1:3" s="42" customFormat="1" x14ac:dyDescent="0.25">
      <c r="A137" s="7"/>
      <c r="B137" s="6"/>
      <c r="C137" s="41"/>
    </row>
    <row r="138" spans="1:3" s="42" customFormat="1" x14ac:dyDescent="0.25">
      <c r="A138" s="7"/>
      <c r="B138" s="6"/>
      <c r="C138" s="41"/>
    </row>
    <row r="139" spans="1:3" s="42" customFormat="1" x14ac:dyDescent="0.25">
      <c r="A139" s="7"/>
      <c r="B139" s="6"/>
      <c r="C139" s="41"/>
    </row>
    <row r="140" spans="1:3" s="42" customFormat="1" x14ac:dyDescent="0.25">
      <c r="A140" s="7"/>
      <c r="B140" s="6"/>
      <c r="C140" s="41"/>
    </row>
    <row r="141" spans="1:3" s="42" customFormat="1" x14ac:dyDescent="0.25">
      <c r="A141" s="7"/>
      <c r="B141" s="6"/>
      <c r="C141" s="41"/>
    </row>
    <row r="142" spans="1:3" s="42" customFormat="1" x14ac:dyDescent="0.25">
      <c r="A142" s="7"/>
      <c r="B142" s="6"/>
      <c r="C142" s="41"/>
    </row>
    <row r="143" spans="1:3" s="42" customFormat="1" x14ac:dyDescent="0.25">
      <c r="A143" s="7"/>
      <c r="B143" s="6"/>
      <c r="C143" s="41"/>
    </row>
    <row r="144" spans="1:3" s="42" customFormat="1" x14ac:dyDescent="0.25">
      <c r="A144" s="7"/>
      <c r="B144" s="6"/>
      <c r="C144" s="41"/>
    </row>
    <row r="145" spans="1:3" s="42" customFormat="1" x14ac:dyDescent="0.25">
      <c r="A145" s="7"/>
      <c r="B145" s="6"/>
      <c r="C145" s="41"/>
    </row>
    <row r="146" spans="1:3" s="42" customFormat="1" x14ac:dyDescent="0.25">
      <c r="A146" s="7"/>
      <c r="B146" s="6"/>
      <c r="C146" s="41"/>
    </row>
    <row r="147" spans="1:3" s="42" customFormat="1" x14ac:dyDescent="0.25">
      <c r="A147" s="7"/>
      <c r="B147" s="6"/>
      <c r="C147" s="41"/>
    </row>
    <row r="148" spans="1:3" s="42" customFormat="1" x14ac:dyDescent="0.25">
      <c r="A148" s="7"/>
      <c r="B148" s="6"/>
      <c r="C148" s="41"/>
    </row>
    <row r="149" spans="1:3" s="42" customFormat="1" x14ac:dyDescent="0.25">
      <c r="A149" s="7"/>
      <c r="B149" s="6"/>
      <c r="C149" s="41"/>
    </row>
    <row r="150" spans="1:3" s="42" customFormat="1" x14ac:dyDescent="0.25">
      <c r="A150" s="7"/>
      <c r="B150" s="6"/>
      <c r="C150" s="41"/>
    </row>
    <row r="151" spans="1:3" s="42" customFormat="1" x14ac:dyDescent="0.25">
      <c r="A151" s="7"/>
      <c r="B151" s="6"/>
      <c r="C151" s="41"/>
    </row>
    <row r="152" spans="1:3" s="42" customFormat="1" x14ac:dyDescent="0.25">
      <c r="A152" s="7"/>
      <c r="B152" s="6"/>
      <c r="C152" s="41"/>
    </row>
    <row r="153" spans="1:3" s="42" customFormat="1" x14ac:dyDescent="0.25">
      <c r="A153" s="7"/>
      <c r="B153" s="6"/>
      <c r="C153" s="41"/>
    </row>
    <row r="154" spans="1:3" s="42" customFormat="1" x14ac:dyDescent="0.25">
      <c r="A154" s="7"/>
      <c r="B154" s="6"/>
      <c r="C154" s="41"/>
    </row>
    <row r="155" spans="1:3" s="42" customFormat="1" x14ac:dyDescent="0.25">
      <c r="A155" s="7"/>
      <c r="B155" s="6"/>
      <c r="C155" s="41"/>
    </row>
    <row r="156" spans="1:3" s="42" customFormat="1" x14ac:dyDescent="0.25">
      <c r="A156" s="7"/>
      <c r="B156" s="6"/>
      <c r="C156" s="41"/>
    </row>
    <row r="157" spans="1:3" s="42" customFormat="1" x14ac:dyDescent="0.25">
      <c r="A157" s="7"/>
      <c r="B157" s="6"/>
      <c r="C157" s="41"/>
    </row>
    <row r="158" spans="1:3" s="42" customFormat="1" x14ac:dyDescent="0.25">
      <c r="A158" s="7"/>
      <c r="B158" s="6"/>
      <c r="C158" s="41"/>
    </row>
    <row r="159" spans="1:3" s="42" customFormat="1" x14ac:dyDescent="0.25">
      <c r="A159" s="7"/>
      <c r="B159" s="6"/>
      <c r="C159" s="41"/>
    </row>
    <row r="160" spans="1:3" s="42" customFormat="1" x14ac:dyDescent="0.25">
      <c r="A160" s="7"/>
      <c r="B160" s="6"/>
      <c r="C160" s="41"/>
    </row>
    <row r="161" spans="1:3" s="42" customFormat="1" x14ac:dyDescent="0.25">
      <c r="A161" s="7"/>
      <c r="B161" s="6"/>
      <c r="C161" s="41"/>
    </row>
    <row r="162" spans="1:3" s="42" customFormat="1" x14ac:dyDescent="0.25">
      <c r="A162" s="7"/>
      <c r="B162" s="6"/>
      <c r="C162" s="41"/>
    </row>
    <row r="163" spans="1:3" s="42" customFormat="1" x14ac:dyDescent="0.25">
      <c r="A163" s="7"/>
      <c r="B163" s="6"/>
      <c r="C163" s="41"/>
    </row>
    <row r="164" spans="1:3" s="42" customFormat="1" x14ac:dyDescent="0.25">
      <c r="A164" s="7"/>
      <c r="B164" s="6"/>
      <c r="C164" s="41"/>
    </row>
    <row r="165" spans="1:3" s="42" customFormat="1" x14ac:dyDescent="0.25">
      <c r="A165" s="7"/>
      <c r="B165" s="6"/>
      <c r="C165" s="41"/>
    </row>
    <row r="166" spans="1:3" s="42" customFormat="1" x14ac:dyDescent="0.25">
      <c r="A166" s="7"/>
      <c r="B166" s="6"/>
      <c r="C166" s="41"/>
    </row>
    <row r="167" spans="1:3" s="42" customFormat="1" x14ac:dyDescent="0.25">
      <c r="A167" s="7"/>
      <c r="B167" s="6"/>
      <c r="C167" s="41"/>
    </row>
    <row r="168" spans="1:3" s="42" customFormat="1" x14ac:dyDescent="0.25">
      <c r="A168" s="7"/>
      <c r="B168" s="6"/>
      <c r="C168" s="41"/>
    </row>
    <row r="169" spans="1:3" s="42" customFormat="1" x14ac:dyDescent="0.25">
      <c r="A169" s="7"/>
      <c r="B169" s="6"/>
      <c r="C169" s="41"/>
    </row>
    <row r="170" spans="1:3" s="42" customFormat="1" x14ac:dyDescent="0.25">
      <c r="A170" s="7"/>
      <c r="B170" s="6"/>
      <c r="C170" s="41"/>
    </row>
    <row r="171" spans="1:3" s="42" customFormat="1" x14ac:dyDescent="0.25">
      <c r="A171" s="7"/>
      <c r="B171" s="6"/>
      <c r="C171" s="41"/>
    </row>
    <row r="172" spans="1:3" s="42" customFormat="1" x14ac:dyDescent="0.25">
      <c r="A172" s="7"/>
      <c r="B172" s="6"/>
      <c r="C172" s="41"/>
    </row>
    <row r="173" spans="1:3" s="42" customFormat="1" x14ac:dyDescent="0.25">
      <c r="A173" s="7"/>
      <c r="B173" s="6"/>
      <c r="C173" s="41"/>
    </row>
    <row r="174" spans="1:3" s="42" customFormat="1" x14ac:dyDescent="0.25">
      <c r="A174" s="7"/>
      <c r="B174" s="6"/>
      <c r="C174" s="41"/>
    </row>
    <row r="175" spans="1:3" s="42" customFormat="1" x14ac:dyDescent="0.25">
      <c r="A175" s="7"/>
      <c r="B175" s="6"/>
      <c r="C175" s="41"/>
    </row>
    <row r="176" spans="1:3" s="42" customFormat="1" x14ac:dyDescent="0.25">
      <c r="A176" s="7"/>
      <c r="B176" s="6"/>
      <c r="C176" s="41"/>
    </row>
    <row r="177" spans="1:3" s="42" customFormat="1" x14ac:dyDescent="0.25">
      <c r="A177" s="7"/>
      <c r="B177" s="6"/>
      <c r="C177" s="41"/>
    </row>
    <row r="178" spans="1:3" s="42" customFormat="1" x14ac:dyDescent="0.25">
      <c r="A178" s="7"/>
      <c r="B178" s="6"/>
      <c r="C178" s="41"/>
    </row>
    <row r="179" spans="1:3" s="42" customFormat="1" x14ac:dyDescent="0.25">
      <c r="A179" s="7"/>
      <c r="B179" s="6"/>
      <c r="C179" s="41"/>
    </row>
    <row r="180" spans="1:3" s="42" customFormat="1" x14ac:dyDescent="0.25">
      <c r="A180" s="7"/>
      <c r="B180" s="6"/>
      <c r="C180" s="41"/>
    </row>
    <row r="181" spans="1:3" s="42" customFormat="1" x14ac:dyDescent="0.25">
      <c r="A181" s="7"/>
      <c r="B181" s="6"/>
      <c r="C181" s="41"/>
    </row>
    <row r="182" spans="1:3" s="42" customFormat="1" x14ac:dyDescent="0.25">
      <c r="A182" s="7"/>
      <c r="B182" s="6"/>
      <c r="C182" s="41"/>
    </row>
    <row r="183" spans="1:3" s="42" customFormat="1" x14ac:dyDescent="0.25">
      <c r="A183" s="7"/>
      <c r="B183" s="6"/>
      <c r="C183" s="41"/>
    </row>
    <row r="184" spans="1:3" s="42" customFormat="1" x14ac:dyDescent="0.25">
      <c r="A184" s="7"/>
      <c r="B184" s="6"/>
      <c r="C184" s="41"/>
    </row>
    <row r="185" spans="1:3" s="42" customFormat="1" x14ac:dyDescent="0.25">
      <c r="A185" s="7"/>
      <c r="B185" s="6"/>
      <c r="C185" s="41"/>
    </row>
    <row r="186" spans="1:3" s="42" customFormat="1" x14ac:dyDescent="0.25">
      <c r="A186" s="7"/>
      <c r="B186" s="6"/>
      <c r="C186" s="41"/>
    </row>
    <row r="187" spans="1:3" s="42" customFormat="1" x14ac:dyDescent="0.25">
      <c r="A187" s="7"/>
      <c r="B187" s="6"/>
      <c r="C187" s="41"/>
    </row>
    <row r="188" spans="1:3" s="42" customFormat="1" x14ac:dyDescent="0.25">
      <c r="A188" s="7"/>
      <c r="B188" s="6"/>
      <c r="C188" s="41"/>
    </row>
    <row r="189" spans="1:3" s="42" customFormat="1" x14ac:dyDescent="0.25">
      <c r="A189" s="7"/>
      <c r="B189" s="6"/>
      <c r="C189" s="41"/>
    </row>
    <row r="190" spans="1:3" s="42" customFormat="1" x14ac:dyDescent="0.25">
      <c r="A190" s="7"/>
      <c r="B190" s="6"/>
      <c r="C190" s="41"/>
    </row>
    <row r="191" spans="1:3" s="42" customFormat="1" x14ac:dyDescent="0.25">
      <c r="A191" s="7"/>
      <c r="B191" s="6"/>
      <c r="C191" s="41"/>
    </row>
    <row r="192" spans="1:3" s="42" customFormat="1" x14ac:dyDescent="0.25">
      <c r="A192" s="7"/>
      <c r="B192" s="6"/>
      <c r="C192" s="41"/>
    </row>
    <row r="193" spans="1:3" s="42" customFormat="1" x14ac:dyDescent="0.25">
      <c r="A193" s="7"/>
      <c r="B193" s="6"/>
      <c r="C193" s="41"/>
    </row>
    <row r="194" spans="1:3" s="42" customFormat="1" x14ac:dyDescent="0.25">
      <c r="A194" s="7"/>
      <c r="B194" s="6"/>
      <c r="C194" s="41"/>
    </row>
    <row r="195" spans="1:3" s="42" customFormat="1" x14ac:dyDescent="0.25">
      <c r="A195" s="7"/>
      <c r="B195" s="6"/>
      <c r="C195" s="41"/>
    </row>
    <row r="196" spans="1:3" s="42" customFormat="1" x14ac:dyDescent="0.25">
      <c r="A196" s="7"/>
      <c r="B196" s="6"/>
      <c r="C196" s="41"/>
    </row>
    <row r="197" spans="1:3" s="42" customFormat="1" x14ac:dyDescent="0.25">
      <c r="A197" s="7"/>
      <c r="B197" s="6"/>
      <c r="C197" s="41"/>
    </row>
    <row r="198" spans="1:3" s="42" customFormat="1" x14ac:dyDescent="0.25">
      <c r="A198" s="7"/>
      <c r="B198" s="6"/>
      <c r="C198" s="41"/>
    </row>
    <row r="199" spans="1:3" s="42" customFormat="1" x14ac:dyDescent="0.25">
      <c r="A199" s="7"/>
      <c r="B199" s="6"/>
      <c r="C199" s="41"/>
    </row>
    <row r="200" spans="1:3" s="42" customFormat="1" x14ac:dyDescent="0.25">
      <c r="A200" s="7"/>
      <c r="B200" s="6"/>
      <c r="C200" s="41"/>
    </row>
    <row r="201" spans="1:3" s="42" customFormat="1" x14ac:dyDescent="0.25">
      <c r="A201" s="7"/>
      <c r="B201" s="6"/>
      <c r="C201" s="41"/>
    </row>
    <row r="202" spans="1:3" s="42" customFormat="1" x14ac:dyDescent="0.25">
      <c r="A202" s="7"/>
      <c r="B202" s="6"/>
      <c r="C202" s="41"/>
    </row>
    <row r="203" spans="1:3" s="42" customFormat="1" x14ac:dyDescent="0.25">
      <c r="A203" s="7"/>
      <c r="B203" s="6"/>
      <c r="C203" s="41"/>
    </row>
    <row r="204" spans="1:3" s="42" customFormat="1" x14ac:dyDescent="0.25">
      <c r="A204" s="7"/>
      <c r="B204" s="6"/>
      <c r="C204" s="41"/>
    </row>
    <row r="205" spans="1:3" s="42" customFormat="1" x14ac:dyDescent="0.25">
      <c r="A205" s="7"/>
      <c r="B205" s="6"/>
      <c r="C205" s="41"/>
    </row>
    <row r="206" spans="1:3" s="42" customFormat="1" x14ac:dyDescent="0.25">
      <c r="A206" s="7"/>
      <c r="B206" s="6"/>
      <c r="C206" s="41"/>
    </row>
    <row r="207" spans="1:3" s="42" customFormat="1" x14ac:dyDescent="0.25">
      <c r="A207" s="7"/>
      <c r="B207" s="6"/>
      <c r="C207" s="41"/>
    </row>
    <row r="208" spans="1:3" s="42" customFormat="1" x14ac:dyDescent="0.25">
      <c r="A208" s="7"/>
      <c r="B208" s="6"/>
      <c r="C208" s="41"/>
    </row>
    <row r="209" spans="1:3" s="42" customFormat="1" x14ac:dyDescent="0.25">
      <c r="A209" s="7"/>
      <c r="B209" s="6"/>
      <c r="C209" s="41"/>
    </row>
    <row r="210" spans="1:3" s="42" customFormat="1" x14ac:dyDescent="0.25">
      <c r="A210" s="7"/>
      <c r="B210" s="6"/>
      <c r="C210" s="41"/>
    </row>
    <row r="211" spans="1:3" s="42" customFormat="1" x14ac:dyDescent="0.25">
      <c r="A211" s="7"/>
      <c r="B211" s="6"/>
      <c r="C211" s="41"/>
    </row>
    <row r="212" spans="1:3" s="42" customFormat="1" x14ac:dyDescent="0.25">
      <c r="A212" s="7"/>
      <c r="B212" s="6"/>
      <c r="C212" s="41"/>
    </row>
    <row r="213" spans="1:3" s="42" customFormat="1" x14ac:dyDescent="0.25">
      <c r="A213" s="7"/>
      <c r="B213" s="6"/>
      <c r="C213" s="41"/>
    </row>
    <row r="214" spans="1:3" s="42" customFormat="1" x14ac:dyDescent="0.25">
      <c r="A214" s="7"/>
      <c r="B214" s="6"/>
      <c r="C214" s="41"/>
    </row>
    <row r="215" spans="1:3" s="42" customFormat="1" x14ac:dyDescent="0.25">
      <c r="A215" s="7"/>
      <c r="B215" s="6"/>
      <c r="C215" s="41"/>
    </row>
    <row r="216" spans="1:3" s="42" customFormat="1" x14ac:dyDescent="0.25">
      <c r="A216" s="7"/>
      <c r="B216" s="6"/>
      <c r="C216" s="41"/>
    </row>
    <row r="217" spans="1:3" s="42" customFormat="1" x14ac:dyDescent="0.25">
      <c r="A217" s="7"/>
      <c r="B217" s="6"/>
      <c r="C217" s="41"/>
    </row>
    <row r="218" spans="1:3" s="42" customFormat="1" x14ac:dyDescent="0.25">
      <c r="A218" s="7"/>
      <c r="B218" s="6"/>
      <c r="C218" s="41"/>
    </row>
    <row r="219" spans="1:3" s="42" customFormat="1" x14ac:dyDescent="0.25">
      <c r="A219" s="7"/>
      <c r="B219" s="6"/>
      <c r="C219" s="41"/>
    </row>
    <row r="220" spans="1:3" s="42" customFormat="1" x14ac:dyDescent="0.25">
      <c r="A220" s="7"/>
      <c r="B220" s="6"/>
      <c r="C220" s="41"/>
    </row>
    <row r="221" spans="1:3" s="42" customFormat="1" x14ac:dyDescent="0.25">
      <c r="A221" s="7"/>
      <c r="B221" s="6"/>
      <c r="C221" s="41"/>
    </row>
    <row r="222" spans="1:3" s="42" customFormat="1" x14ac:dyDescent="0.25">
      <c r="A222" s="7"/>
      <c r="B222" s="6"/>
      <c r="C222" s="41"/>
    </row>
    <row r="223" spans="1:3" s="42" customFormat="1" x14ac:dyDescent="0.25">
      <c r="A223" s="7"/>
      <c r="B223" s="6"/>
      <c r="C223" s="41"/>
    </row>
    <row r="224" spans="1:3" s="42" customFormat="1" x14ac:dyDescent="0.25">
      <c r="A224" s="7"/>
      <c r="B224" s="6"/>
      <c r="C224" s="41"/>
    </row>
    <row r="225" spans="1:3" s="42" customFormat="1" x14ac:dyDescent="0.25">
      <c r="A225" s="7"/>
      <c r="B225" s="6"/>
      <c r="C225" s="41"/>
    </row>
    <row r="226" spans="1:3" s="42" customFormat="1" x14ac:dyDescent="0.25">
      <c r="A226" s="7"/>
      <c r="B226" s="6"/>
      <c r="C226" s="41"/>
    </row>
    <row r="227" spans="1:3" s="42" customFormat="1" x14ac:dyDescent="0.25">
      <c r="A227" s="7"/>
      <c r="B227" s="6"/>
      <c r="C227" s="41"/>
    </row>
    <row r="228" spans="1:3" s="42" customFormat="1" x14ac:dyDescent="0.25">
      <c r="A228" s="7"/>
      <c r="B228" s="6"/>
      <c r="C228" s="41"/>
    </row>
    <row r="229" spans="1:3" s="42" customFormat="1" x14ac:dyDescent="0.25">
      <c r="A229" s="7"/>
      <c r="B229" s="6"/>
      <c r="C229" s="41"/>
    </row>
    <row r="230" spans="1:3" s="42" customFormat="1" x14ac:dyDescent="0.25">
      <c r="A230" s="7"/>
      <c r="B230" s="6"/>
      <c r="C230" s="41"/>
    </row>
    <row r="231" spans="1:3" s="42" customFormat="1" x14ac:dyDescent="0.25">
      <c r="A231" s="7"/>
      <c r="B231" s="6"/>
      <c r="C231" s="41"/>
    </row>
    <row r="232" spans="1:3" s="42" customFormat="1" x14ac:dyDescent="0.25">
      <c r="A232" s="7"/>
      <c r="B232" s="6"/>
      <c r="C232" s="41"/>
    </row>
    <row r="233" spans="1:3" s="42" customFormat="1" x14ac:dyDescent="0.25">
      <c r="A233" s="7"/>
      <c r="B233" s="6"/>
      <c r="C233" s="41"/>
    </row>
    <row r="234" spans="1:3" s="42" customFormat="1" x14ac:dyDescent="0.25">
      <c r="A234" s="7"/>
      <c r="B234" s="6"/>
      <c r="C234" s="41"/>
    </row>
    <row r="235" spans="1:3" s="42" customFormat="1" x14ac:dyDescent="0.25">
      <c r="A235" s="7"/>
      <c r="B235" s="6"/>
      <c r="C235" s="41"/>
    </row>
    <row r="236" spans="1:3" s="42" customFormat="1" x14ac:dyDescent="0.25">
      <c r="A236" s="7"/>
      <c r="B236" s="6"/>
      <c r="C236" s="41"/>
    </row>
    <row r="237" spans="1:3" s="42" customFormat="1" x14ac:dyDescent="0.25">
      <c r="A237" s="7"/>
      <c r="B237" s="6"/>
      <c r="C237" s="41"/>
    </row>
    <row r="238" spans="1:3" s="42" customFormat="1" x14ac:dyDescent="0.25">
      <c r="A238" s="7"/>
      <c r="B238" s="6"/>
      <c r="C238" s="41"/>
    </row>
    <row r="239" spans="1:3" s="42" customFormat="1" x14ac:dyDescent="0.25">
      <c r="A239" s="7"/>
      <c r="B239" s="6"/>
      <c r="C239" s="41"/>
    </row>
    <row r="240" spans="1:3" s="42" customFormat="1" x14ac:dyDescent="0.25">
      <c r="A240" s="7"/>
      <c r="B240" s="6"/>
      <c r="C240" s="41"/>
    </row>
    <row r="241" spans="1:3" s="42" customFormat="1" x14ac:dyDescent="0.25">
      <c r="A241" s="7"/>
      <c r="B241" s="6"/>
      <c r="C241" s="41"/>
    </row>
    <row r="242" spans="1:3" s="42" customFormat="1" x14ac:dyDescent="0.25">
      <c r="A242" s="7"/>
      <c r="B242" s="6"/>
      <c r="C242" s="41"/>
    </row>
    <row r="243" spans="1:3" s="42" customFormat="1" x14ac:dyDescent="0.25">
      <c r="A243" s="7"/>
      <c r="B243" s="6"/>
      <c r="C243" s="41"/>
    </row>
    <row r="244" spans="1:3" s="42" customFormat="1" x14ac:dyDescent="0.25">
      <c r="A244" s="7"/>
      <c r="B244" s="6"/>
      <c r="C244" s="41"/>
    </row>
    <row r="245" spans="1:3" s="42" customFormat="1" x14ac:dyDescent="0.25">
      <c r="A245" s="7"/>
      <c r="B245" s="6"/>
      <c r="C245" s="41"/>
    </row>
    <row r="246" spans="1:3" s="42" customFormat="1" x14ac:dyDescent="0.25">
      <c r="A246" s="7"/>
      <c r="B246" s="6"/>
      <c r="C246" s="41"/>
    </row>
    <row r="247" spans="1:3" s="42" customFormat="1" x14ac:dyDescent="0.25">
      <c r="A247" s="7"/>
      <c r="B247" s="6"/>
      <c r="C247" s="41"/>
    </row>
    <row r="248" spans="1:3" s="42" customFormat="1" x14ac:dyDescent="0.25">
      <c r="A248" s="7"/>
      <c r="B248" s="6"/>
      <c r="C248" s="41"/>
    </row>
    <row r="249" spans="1:3" s="42" customFormat="1" x14ac:dyDescent="0.25">
      <c r="A249" s="7"/>
      <c r="B249" s="6"/>
      <c r="C249" s="41"/>
    </row>
    <row r="250" spans="1:3" s="42" customFormat="1" x14ac:dyDescent="0.25">
      <c r="A250" s="7"/>
      <c r="B250" s="6"/>
      <c r="C250" s="41"/>
    </row>
    <row r="251" spans="1:3" s="42" customFormat="1" x14ac:dyDescent="0.25">
      <c r="A251" s="7"/>
      <c r="B251" s="6"/>
      <c r="C251" s="41"/>
    </row>
    <row r="252" spans="1:3" s="42" customFormat="1" x14ac:dyDescent="0.25">
      <c r="A252" s="7"/>
      <c r="B252" s="6"/>
      <c r="C252" s="41"/>
    </row>
    <row r="253" spans="1:3" s="42" customFormat="1" x14ac:dyDescent="0.25">
      <c r="A253" s="7"/>
      <c r="B253" s="6"/>
      <c r="C253" s="41"/>
    </row>
    <row r="254" spans="1:3" s="42" customFormat="1" x14ac:dyDescent="0.25">
      <c r="A254" s="7"/>
      <c r="B254" s="6"/>
      <c r="C254" s="41"/>
    </row>
    <row r="255" spans="1:3" s="42" customFormat="1" x14ac:dyDescent="0.25">
      <c r="A255" s="7"/>
      <c r="B255" s="6"/>
      <c r="C255" s="41"/>
    </row>
    <row r="256" spans="1:3" s="42" customFormat="1" x14ac:dyDescent="0.25">
      <c r="A256" s="7"/>
      <c r="B256" s="6"/>
      <c r="C256" s="41"/>
    </row>
    <row r="257" spans="1:3" s="42" customFormat="1" x14ac:dyDescent="0.25">
      <c r="A257" s="7"/>
      <c r="B257" s="6"/>
      <c r="C257" s="41"/>
    </row>
    <row r="258" spans="1:3" s="42" customFormat="1" x14ac:dyDescent="0.25">
      <c r="A258" s="7"/>
      <c r="B258" s="6"/>
      <c r="C258" s="41"/>
    </row>
    <row r="259" spans="1:3" s="42" customFormat="1" x14ac:dyDescent="0.25">
      <c r="A259" s="7"/>
      <c r="B259" s="6"/>
      <c r="C259" s="41"/>
    </row>
    <row r="260" spans="1:3" s="42" customFormat="1" x14ac:dyDescent="0.25">
      <c r="A260" s="7"/>
      <c r="B260" s="6"/>
      <c r="C260" s="41"/>
    </row>
    <row r="261" spans="1:3" s="42" customFormat="1" x14ac:dyDescent="0.25">
      <c r="A261" s="7"/>
      <c r="B261" s="6"/>
      <c r="C261" s="41"/>
    </row>
    <row r="262" spans="1:3" s="42" customFormat="1" x14ac:dyDescent="0.25">
      <c r="A262" s="7"/>
      <c r="B262" s="6"/>
      <c r="C262" s="41"/>
    </row>
    <row r="263" spans="1:3" s="42" customFormat="1" x14ac:dyDescent="0.25">
      <c r="A263" s="7"/>
      <c r="B263" s="6"/>
      <c r="C263" s="41"/>
    </row>
    <row r="264" spans="1:3" s="42" customFormat="1" x14ac:dyDescent="0.25">
      <c r="A264" s="7"/>
      <c r="B264" s="6"/>
      <c r="C264" s="41"/>
    </row>
    <row r="265" spans="1:3" s="42" customFormat="1" x14ac:dyDescent="0.25">
      <c r="A265" s="7"/>
      <c r="B265" s="6"/>
      <c r="C265" s="41"/>
    </row>
    <row r="266" spans="1:3" s="42" customFormat="1" x14ac:dyDescent="0.25">
      <c r="A266" s="7"/>
      <c r="B266" s="6"/>
      <c r="C266" s="41"/>
    </row>
    <row r="267" spans="1:3" s="42" customFormat="1" x14ac:dyDescent="0.25">
      <c r="A267" s="7"/>
      <c r="B267" s="6"/>
      <c r="C267" s="41"/>
    </row>
    <row r="268" spans="1:3" s="42" customFormat="1" x14ac:dyDescent="0.25">
      <c r="A268" s="7"/>
      <c r="B268" s="6"/>
      <c r="C268" s="41"/>
    </row>
    <row r="269" spans="1:3" s="42" customFormat="1" x14ac:dyDescent="0.25">
      <c r="A269" s="7"/>
      <c r="B269" s="6"/>
      <c r="C269" s="41"/>
    </row>
    <row r="270" spans="1:3" s="42" customFormat="1" x14ac:dyDescent="0.25">
      <c r="A270" s="7"/>
      <c r="B270" s="6"/>
      <c r="C270" s="41"/>
    </row>
    <row r="271" spans="1:3" s="42" customFormat="1" x14ac:dyDescent="0.25">
      <c r="A271" s="7"/>
      <c r="B271" s="6"/>
      <c r="C271" s="41"/>
    </row>
    <row r="272" spans="1:3" s="42" customFormat="1" x14ac:dyDescent="0.25">
      <c r="A272" s="7"/>
      <c r="B272" s="6"/>
      <c r="C272" s="41"/>
    </row>
    <row r="273" spans="1:3" s="42" customFormat="1" x14ac:dyDescent="0.25">
      <c r="A273" s="7"/>
      <c r="B273" s="6"/>
      <c r="C273" s="41"/>
    </row>
    <row r="274" spans="1:3" s="42" customFormat="1" x14ac:dyDescent="0.25">
      <c r="A274" s="7"/>
      <c r="B274" s="6"/>
      <c r="C274" s="41"/>
    </row>
    <row r="275" spans="1:3" s="42" customFormat="1" x14ac:dyDescent="0.25">
      <c r="A275" s="7"/>
      <c r="B275" s="6"/>
      <c r="C275" s="41"/>
    </row>
    <row r="276" spans="1:3" s="42" customFormat="1" x14ac:dyDescent="0.25">
      <c r="A276" s="7"/>
      <c r="B276" s="6"/>
      <c r="C276" s="41"/>
    </row>
    <row r="277" spans="1:3" s="42" customFormat="1" x14ac:dyDescent="0.25">
      <c r="A277" s="7"/>
      <c r="B277" s="6"/>
      <c r="C277" s="41"/>
    </row>
    <row r="278" spans="1:3" s="42" customFormat="1" x14ac:dyDescent="0.25">
      <c r="A278" s="7"/>
      <c r="B278" s="6"/>
      <c r="C278" s="41"/>
    </row>
    <row r="279" spans="1:3" s="42" customFormat="1" x14ac:dyDescent="0.25">
      <c r="A279" s="7"/>
      <c r="B279" s="6"/>
      <c r="C279" s="41"/>
    </row>
    <row r="280" spans="1:3" s="42" customFormat="1" x14ac:dyDescent="0.25">
      <c r="A280" s="7"/>
      <c r="B280" s="6"/>
      <c r="C280" s="41"/>
    </row>
    <row r="281" spans="1:3" s="42" customFormat="1" x14ac:dyDescent="0.25">
      <c r="A281" s="7"/>
      <c r="B281" s="6"/>
      <c r="C281" s="41"/>
    </row>
    <row r="282" spans="1:3" s="42" customFormat="1" x14ac:dyDescent="0.25">
      <c r="A282" s="7"/>
      <c r="B282" s="6"/>
      <c r="C282" s="41"/>
    </row>
    <row r="283" spans="1:3" s="42" customFormat="1" x14ac:dyDescent="0.25">
      <c r="A283" s="7"/>
      <c r="B283" s="6"/>
      <c r="C283" s="41"/>
    </row>
    <row r="284" spans="1:3" s="42" customFormat="1" x14ac:dyDescent="0.25">
      <c r="A284" s="7"/>
      <c r="B284" s="6"/>
      <c r="C284" s="41"/>
    </row>
    <row r="285" spans="1:3" s="42" customFormat="1" x14ac:dyDescent="0.25">
      <c r="A285" s="7"/>
      <c r="B285" s="6"/>
      <c r="C285" s="41"/>
    </row>
    <row r="286" spans="1:3" s="42" customFormat="1" x14ac:dyDescent="0.25">
      <c r="A286" s="7"/>
      <c r="B286" s="6"/>
      <c r="C286" s="41"/>
    </row>
    <row r="287" spans="1:3" s="42" customFormat="1" x14ac:dyDescent="0.25">
      <c r="A287" s="7"/>
      <c r="B287" s="6"/>
      <c r="C287" s="41"/>
    </row>
    <row r="288" spans="1:3" s="42" customFormat="1" x14ac:dyDescent="0.25">
      <c r="A288" s="7"/>
      <c r="B288" s="6"/>
      <c r="C288" s="41"/>
    </row>
    <row r="289" spans="1:3" s="42" customFormat="1" x14ac:dyDescent="0.25">
      <c r="A289" s="7"/>
      <c r="B289" s="6"/>
      <c r="C289" s="41"/>
    </row>
    <row r="290" spans="1:3" s="42" customFormat="1" x14ac:dyDescent="0.25">
      <c r="A290" s="7"/>
      <c r="B290" s="6"/>
      <c r="C290" s="41"/>
    </row>
    <row r="291" spans="1:3" s="42" customFormat="1" x14ac:dyDescent="0.25">
      <c r="A291" s="7"/>
      <c r="B291" s="6"/>
      <c r="C291" s="41"/>
    </row>
    <row r="292" spans="1:3" s="42" customFormat="1" x14ac:dyDescent="0.25">
      <c r="A292" s="7"/>
      <c r="B292" s="6"/>
      <c r="C292" s="41"/>
    </row>
    <row r="293" spans="1:3" s="42" customFormat="1" x14ac:dyDescent="0.25">
      <c r="A293" s="7"/>
      <c r="B293" s="6"/>
      <c r="C293" s="41"/>
    </row>
    <row r="294" spans="1:3" s="42" customFormat="1" x14ac:dyDescent="0.25">
      <c r="A294" s="7"/>
      <c r="B294" s="6"/>
      <c r="C294" s="41"/>
    </row>
    <row r="295" spans="1:3" s="42" customFormat="1" x14ac:dyDescent="0.25">
      <c r="A295" s="7"/>
      <c r="B295" s="6"/>
      <c r="C295" s="41"/>
    </row>
    <row r="296" spans="1:3" s="42" customFormat="1" x14ac:dyDescent="0.25">
      <c r="A296" s="7"/>
      <c r="B296" s="6"/>
      <c r="C296" s="41"/>
    </row>
    <row r="297" spans="1:3" s="42" customFormat="1" x14ac:dyDescent="0.25">
      <c r="A297" s="7"/>
      <c r="B297" s="6"/>
      <c r="C297" s="41"/>
    </row>
    <row r="298" spans="1:3" s="42" customFormat="1" x14ac:dyDescent="0.25">
      <c r="A298" s="7"/>
      <c r="B298" s="6"/>
      <c r="C298" s="41"/>
    </row>
    <row r="299" spans="1:3" s="42" customFormat="1" x14ac:dyDescent="0.25">
      <c r="A299" s="7"/>
      <c r="B299" s="6"/>
      <c r="C299" s="41"/>
    </row>
    <row r="300" spans="1:3" s="42" customFormat="1" x14ac:dyDescent="0.25">
      <c r="A300" s="7"/>
      <c r="B300" s="6"/>
      <c r="C300" s="41"/>
    </row>
    <row r="301" spans="1:3" s="42" customFormat="1" x14ac:dyDescent="0.25">
      <c r="A301" s="7"/>
      <c r="B301" s="6"/>
      <c r="C301" s="41"/>
    </row>
    <row r="302" spans="1:3" s="42" customFormat="1" x14ac:dyDescent="0.25">
      <c r="A302" s="7"/>
      <c r="B302" s="6"/>
      <c r="C302" s="41"/>
    </row>
    <row r="303" spans="1:3" s="42" customFormat="1" x14ac:dyDescent="0.25">
      <c r="A303" s="7"/>
      <c r="B303" s="6"/>
      <c r="C303" s="41"/>
    </row>
    <row r="304" spans="1:3" s="42" customFormat="1" x14ac:dyDescent="0.25">
      <c r="A304" s="7"/>
      <c r="B304" s="6"/>
      <c r="C304" s="41"/>
    </row>
    <row r="305" spans="1:3" s="42" customFormat="1" x14ac:dyDescent="0.25">
      <c r="A305" s="7"/>
      <c r="B305" s="6"/>
      <c r="C305" s="41"/>
    </row>
    <row r="306" spans="1:3" s="42" customFormat="1" x14ac:dyDescent="0.25">
      <c r="A306" s="7"/>
      <c r="B306" s="6"/>
      <c r="C306" s="41"/>
    </row>
    <row r="307" spans="1:3" s="42" customFormat="1" x14ac:dyDescent="0.25">
      <c r="A307" s="7"/>
      <c r="B307" s="6"/>
      <c r="C307" s="41"/>
    </row>
    <row r="308" spans="1:3" s="42" customFormat="1" x14ac:dyDescent="0.25">
      <c r="A308" s="7"/>
      <c r="B308" s="6"/>
      <c r="C308" s="41"/>
    </row>
    <row r="309" spans="1:3" s="42" customFormat="1" x14ac:dyDescent="0.25">
      <c r="A309" s="7"/>
      <c r="B309" s="6"/>
      <c r="C309" s="41"/>
    </row>
    <row r="310" spans="1:3" s="42" customFormat="1" x14ac:dyDescent="0.25">
      <c r="A310" s="7"/>
      <c r="B310" s="6"/>
      <c r="C310" s="41"/>
    </row>
    <row r="311" spans="1:3" s="42" customFormat="1" x14ac:dyDescent="0.25">
      <c r="A311" s="7"/>
      <c r="B311" s="6"/>
      <c r="C311" s="41"/>
    </row>
    <row r="312" spans="1:3" s="42" customFormat="1" x14ac:dyDescent="0.25">
      <c r="A312" s="7"/>
      <c r="B312" s="6"/>
      <c r="C312" s="41"/>
    </row>
    <row r="313" spans="1:3" s="42" customFormat="1" x14ac:dyDescent="0.25">
      <c r="A313" s="7"/>
      <c r="B313" s="6"/>
      <c r="C313" s="41"/>
    </row>
    <row r="314" spans="1:3" s="42" customFormat="1" x14ac:dyDescent="0.25">
      <c r="A314" s="7"/>
      <c r="B314" s="6"/>
      <c r="C314" s="41"/>
    </row>
    <row r="315" spans="1:3" s="42" customFormat="1" x14ac:dyDescent="0.25">
      <c r="A315" s="7"/>
      <c r="B315" s="6"/>
      <c r="C315" s="41"/>
    </row>
    <row r="316" spans="1:3" s="42" customFormat="1" x14ac:dyDescent="0.25">
      <c r="A316" s="7"/>
      <c r="B316" s="6"/>
      <c r="C316" s="41"/>
    </row>
    <row r="317" spans="1:3" s="42" customFormat="1" x14ac:dyDescent="0.25">
      <c r="A317" s="7"/>
      <c r="B317" s="6"/>
      <c r="C317" s="41"/>
    </row>
    <row r="318" spans="1:3" s="42" customFormat="1" x14ac:dyDescent="0.25">
      <c r="A318" s="7"/>
      <c r="B318" s="6"/>
      <c r="C318" s="41"/>
    </row>
    <row r="319" spans="1:3" s="42" customFormat="1" x14ac:dyDescent="0.25">
      <c r="A319" s="7"/>
      <c r="B319" s="6"/>
      <c r="C319" s="41"/>
    </row>
    <row r="320" spans="1:3" s="42" customFormat="1" x14ac:dyDescent="0.25">
      <c r="A320" s="7"/>
      <c r="B320" s="6"/>
      <c r="C320" s="41"/>
    </row>
    <row r="321" spans="1:3" s="42" customFormat="1" x14ac:dyDescent="0.25">
      <c r="A321" s="7"/>
      <c r="B321" s="6"/>
      <c r="C321" s="41"/>
    </row>
    <row r="322" spans="1:3" s="42" customFormat="1" x14ac:dyDescent="0.25">
      <c r="A322" s="7"/>
      <c r="B322" s="6"/>
      <c r="C322" s="41"/>
    </row>
    <row r="323" spans="1:3" s="42" customFormat="1" x14ac:dyDescent="0.25">
      <c r="A323" s="7"/>
      <c r="B323" s="6"/>
      <c r="C323" s="41"/>
    </row>
    <row r="324" spans="1:3" s="42" customFormat="1" x14ac:dyDescent="0.25">
      <c r="A324" s="7"/>
      <c r="B324" s="6"/>
      <c r="C324" s="41"/>
    </row>
    <row r="325" spans="1:3" s="42" customFormat="1" x14ac:dyDescent="0.25">
      <c r="A325" s="7"/>
      <c r="B325" s="6"/>
      <c r="C325" s="41"/>
    </row>
    <row r="326" spans="1:3" s="42" customFormat="1" x14ac:dyDescent="0.25">
      <c r="A326" s="7"/>
      <c r="B326" s="6"/>
      <c r="C326" s="41"/>
    </row>
    <row r="327" spans="1:3" s="42" customFormat="1" x14ac:dyDescent="0.25">
      <c r="A327" s="7"/>
      <c r="B327" s="6"/>
      <c r="C327" s="41"/>
    </row>
    <row r="328" spans="1:3" s="42" customFormat="1" x14ac:dyDescent="0.25">
      <c r="A328" s="7"/>
      <c r="B328" s="6"/>
      <c r="C328" s="41"/>
    </row>
    <row r="329" spans="1:3" s="42" customFormat="1" x14ac:dyDescent="0.25">
      <c r="A329" s="7"/>
      <c r="B329" s="6"/>
      <c r="C329" s="41"/>
    </row>
    <row r="330" spans="1:3" s="42" customFormat="1" x14ac:dyDescent="0.25">
      <c r="A330" s="7"/>
      <c r="B330" s="6"/>
      <c r="C330" s="41"/>
    </row>
    <row r="331" spans="1:3" s="42" customFormat="1" x14ac:dyDescent="0.25">
      <c r="A331" s="7"/>
      <c r="B331" s="6"/>
      <c r="C331" s="41"/>
    </row>
    <row r="332" spans="1:3" s="42" customFormat="1" x14ac:dyDescent="0.25">
      <c r="A332" s="7"/>
      <c r="B332" s="6"/>
      <c r="C332" s="41"/>
    </row>
    <row r="333" spans="1:3" s="42" customFormat="1" x14ac:dyDescent="0.25">
      <c r="A333" s="7"/>
      <c r="B333" s="6"/>
      <c r="C333" s="41"/>
    </row>
    <row r="334" spans="1:3" s="42" customFormat="1" x14ac:dyDescent="0.25">
      <c r="A334" s="7"/>
      <c r="B334" s="6"/>
      <c r="C334" s="41"/>
    </row>
    <row r="335" spans="1:3" s="42" customFormat="1" x14ac:dyDescent="0.25">
      <c r="A335" s="7"/>
      <c r="B335" s="6"/>
      <c r="C335" s="41"/>
    </row>
    <row r="336" spans="1:3" s="42" customFormat="1" x14ac:dyDescent="0.25">
      <c r="A336" s="7"/>
      <c r="B336" s="6"/>
      <c r="C336" s="41"/>
    </row>
    <row r="337" spans="1:3" s="42" customFormat="1" x14ac:dyDescent="0.25">
      <c r="A337" s="7"/>
      <c r="B337" s="6"/>
      <c r="C337" s="41"/>
    </row>
    <row r="338" spans="1:3" s="42" customFormat="1" x14ac:dyDescent="0.25">
      <c r="A338" s="7"/>
      <c r="B338" s="6"/>
      <c r="C338" s="41"/>
    </row>
    <row r="339" spans="1:3" s="42" customFormat="1" x14ac:dyDescent="0.25">
      <c r="A339" s="7"/>
      <c r="B339" s="6"/>
      <c r="C339" s="41"/>
    </row>
    <row r="340" spans="1:3" s="42" customFormat="1" x14ac:dyDescent="0.25">
      <c r="A340" s="7"/>
      <c r="B340" s="6"/>
      <c r="C340" s="41"/>
    </row>
    <row r="341" spans="1:3" s="42" customFormat="1" x14ac:dyDescent="0.25">
      <c r="A341" s="7"/>
      <c r="B341" s="6"/>
      <c r="C341" s="41"/>
    </row>
    <row r="342" spans="1:3" s="42" customFormat="1" x14ac:dyDescent="0.25">
      <c r="A342" s="7"/>
      <c r="B342" s="6"/>
      <c r="C342" s="41"/>
    </row>
    <row r="343" spans="1:3" s="42" customFormat="1" x14ac:dyDescent="0.25">
      <c r="A343" s="7"/>
      <c r="B343" s="6"/>
      <c r="C343" s="41"/>
    </row>
    <row r="344" spans="1:3" s="42" customFormat="1" x14ac:dyDescent="0.25">
      <c r="A344" s="7"/>
      <c r="B344" s="6"/>
      <c r="C344" s="41"/>
    </row>
    <row r="345" spans="1:3" s="42" customFormat="1" x14ac:dyDescent="0.25">
      <c r="A345" s="7"/>
      <c r="B345" s="6"/>
      <c r="C345" s="41"/>
    </row>
    <row r="346" spans="1:3" s="42" customFormat="1" x14ac:dyDescent="0.25">
      <c r="A346" s="7"/>
      <c r="B346" s="6"/>
      <c r="C346" s="41"/>
    </row>
    <row r="347" spans="1:3" s="42" customFormat="1" x14ac:dyDescent="0.25">
      <c r="A347" s="7"/>
      <c r="B347" s="6"/>
      <c r="C347" s="41"/>
    </row>
    <row r="348" spans="1:3" s="42" customFormat="1" x14ac:dyDescent="0.25">
      <c r="A348" s="7"/>
      <c r="B348" s="6"/>
      <c r="C348" s="41"/>
    </row>
    <row r="349" spans="1:3" s="42" customFormat="1" x14ac:dyDescent="0.25">
      <c r="A349" s="7"/>
      <c r="B349" s="6"/>
      <c r="C349" s="41"/>
    </row>
    <row r="350" spans="1:3" s="42" customFormat="1" x14ac:dyDescent="0.25">
      <c r="A350" s="7"/>
      <c r="B350" s="6"/>
      <c r="C350" s="41"/>
    </row>
    <row r="351" spans="1:3" s="42" customFormat="1" x14ac:dyDescent="0.25">
      <c r="A351" s="7"/>
      <c r="B351" s="6"/>
      <c r="C351" s="41"/>
    </row>
    <row r="352" spans="1:3" s="42" customFormat="1" x14ac:dyDescent="0.25">
      <c r="A352" s="7"/>
      <c r="B352" s="6"/>
      <c r="C352" s="41"/>
    </row>
    <row r="353" spans="1:3" s="42" customFormat="1" x14ac:dyDescent="0.25">
      <c r="A353" s="7"/>
      <c r="B353" s="6"/>
      <c r="C353" s="41"/>
    </row>
    <row r="354" spans="1:3" s="42" customFormat="1" x14ac:dyDescent="0.25">
      <c r="A354" s="7"/>
      <c r="B354" s="6"/>
      <c r="C354" s="41"/>
    </row>
    <row r="355" spans="1:3" s="42" customFormat="1" x14ac:dyDescent="0.25">
      <c r="A355" s="7"/>
      <c r="B355" s="6"/>
      <c r="C355" s="41"/>
    </row>
    <row r="356" spans="1:3" s="42" customFormat="1" x14ac:dyDescent="0.25">
      <c r="A356" s="7"/>
      <c r="B356" s="6"/>
      <c r="C356" s="41"/>
    </row>
    <row r="357" spans="1:3" s="42" customFormat="1" x14ac:dyDescent="0.25">
      <c r="A357" s="7"/>
      <c r="B357" s="6"/>
      <c r="C357" s="41"/>
    </row>
    <row r="358" spans="1:3" s="42" customFormat="1" x14ac:dyDescent="0.25">
      <c r="A358" s="7"/>
      <c r="B358" s="6"/>
      <c r="C358" s="41"/>
    </row>
    <row r="359" spans="1:3" s="42" customFormat="1" x14ac:dyDescent="0.25">
      <c r="A359" s="7"/>
      <c r="B359" s="6"/>
      <c r="C359" s="41"/>
    </row>
    <row r="360" spans="1:3" s="42" customFormat="1" x14ac:dyDescent="0.25">
      <c r="A360" s="7"/>
      <c r="B360" s="6"/>
      <c r="C360" s="41"/>
    </row>
    <row r="361" spans="1:3" s="42" customFormat="1" x14ac:dyDescent="0.25">
      <c r="A361" s="7"/>
      <c r="B361" s="6"/>
      <c r="C361" s="41"/>
    </row>
    <row r="362" spans="1:3" s="42" customFormat="1" x14ac:dyDescent="0.25">
      <c r="A362" s="7"/>
      <c r="B362" s="6"/>
      <c r="C362" s="41"/>
    </row>
    <row r="363" spans="1:3" s="42" customFormat="1" x14ac:dyDescent="0.25">
      <c r="A363" s="7"/>
      <c r="B363" s="6"/>
      <c r="C363" s="41"/>
    </row>
    <row r="364" spans="1:3" s="42" customFormat="1" x14ac:dyDescent="0.25">
      <c r="A364" s="7"/>
      <c r="B364" s="6"/>
      <c r="C364" s="41"/>
    </row>
    <row r="365" spans="1:3" s="42" customFormat="1" x14ac:dyDescent="0.25">
      <c r="A365" s="7"/>
      <c r="B365" s="6"/>
      <c r="C365" s="41"/>
    </row>
    <row r="366" spans="1:3" s="42" customFormat="1" x14ac:dyDescent="0.25">
      <c r="A366" s="7"/>
      <c r="B366" s="6"/>
      <c r="C366" s="41"/>
    </row>
    <row r="367" spans="1:3" s="42" customFormat="1" x14ac:dyDescent="0.25">
      <c r="A367" s="7"/>
      <c r="B367" s="6"/>
      <c r="C367" s="41"/>
    </row>
    <row r="368" spans="1:3" s="42" customFormat="1" x14ac:dyDescent="0.25">
      <c r="A368" s="7"/>
      <c r="B368" s="6"/>
      <c r="C368" s="41"/>
    </row>
    <row r="369" spans="1:3" s="42" customFormat="1" x14ac:dyDescent="0.25">
      <c r="A369" s="7"/>
      <c r="B369" s="6"/>
      <c r="C369" s="41"/>
    </row>
    <row r="370" spans="1:3" s="42" customFormat="1" x14ac:dyDescent="0.25">
      <c r="A370" s="7"/>
      <c r="B370" s="6"/>
      <c r="C370" s="41"/>
    </row>
    <row r="371" spans="1:3" s="42" customFormat="1" x14ac:dyDescent="0.25">
      <c r="A371" s="7"/>
      <c r="B371" s="6"/>
      <c r="C371" s="41"/>
    </row>
    <row r="372" spans="1:3" s="42" customFormat="1" x14ac:dyDescent="0.25">
      <c r="A372" s="7"/>
      <c r="B372" s="6"/>
      <c r="C372" s="41"/>
    </row>
    <row r="373" spans="1:3" s="42" customFormat="1" x14ac:dyDescent="0.25">
      <c r="A373" s="7"/>
      <c r="B373" s="6"/>
      <c r="C373" s="41"/>
    </row>
    <row r="374" spans="1:3" s="42" customFormat="1" x14ac:dyDescent="0.25">
      <c r="A374" s="7"/>
      <c r="B374" s="6"/>
      <c r="C374" s="41"/>
    </row>
    <row r="375" spans="1:3" s="42" customFormat="1" x14ac:dyDescent="0.25">
      <c r="A375" s="7"/>
      <c r="B375" s="6"/>
      <c r="C375" s="41"/>
    </row>
    <row r="376" spans="1:3" s="42" customFormat="1" x14ac:dyDescent="0.25">
      <c r="A376" s="7"/>
      <c r="B376" s="6"/>
      <c r="C376" s="41"/>
    </row>
    <row r="377" spans="1:3" s="42" customFormat="1" x14ac:dyDescent="0.25">
      <c r="A377" s="7"/>
      <c r="B377" s="6"/>
      <c r="C377" s="41"/>
    </row>
    <row r="378" spans="1:3" s="42" customFormat="1" x14ac:dyDescent="0.25">
      <c r="A378" s="7"/>
      <c r="B378" s="6"/>
      <c r="C378" s="41"/>
    </row>
    <row r="379" spans="1:3" s="42" customFormat="1" x14ac:dyDescent="0.25">
      <c r="A379" s="7"/>
      <c r="B379" s="6"/>
      <c r="C379" s="41"/>
    </row>
    <row r="380" spans="1:3" s="42" customFormat="1" x14ac:dyDescent="0.25">
      <c r="A380" s="7"/>
      <c r="B380" s="6"/>
      <c r="C380" s="41"/>
    </row>
    <row r="381" spans="1:3" s="42" customFormat="1" x14ac:dyDescent="0.25">
      <c r="A381" s="7"/>
      <c r="B381" s="6"/>
      <c r="C381" s="41"/>
    </row>
    <row r="382" spans="1:3" s="42" customFormat="1" x14ac:dyDescent="0.25">
      <c r="A382" s="7"/>
      <c r="B382" s="6"/>
      <c r="C382" s="41"/>
    </row>
    <row r="383" spans="1:3" s="42" customFormat="1" x14ac:dyDescent="0.25">
      <c r="A383" s="7"/>
      <c r="B383" s="6"/>
      <c r="C383" s="41"/>
    </row>
    <row r="384" spans="1:3" s="42" customFormat="1" x14ac:dyDescent="0.25">
      <c r="A384" s="7"/>
      <c r="B384" s="6"/>
      <c r="C384" s="41"/>
    </row>
    <row r="385" spans="1:3" s="42" customFormat="1" x14ac:dyDescent="0.25">
      <c r="A385" s="7"/>
      <c r="B385" s="6"/>
      <c r="C385" s="41"/>
    </row>
    <row r="386" spans="1:3" s="42" customFormat="1" x14ac:dyDescent="0.25">
      <c r="A386" s="7"/>
      <c r="B386" s="6"/>
      <c r="C386" s="41"/>
    </row>
    <row r="387" spans="1:3" s="42" customFormat="1" x14ac:dyDescent="0.25">
      <c r="A387" s="7"/>
      <c r="B387" s="6"/>
      <c r="C387" s="41"/>
    </row>
    <row r="388" spans="1:3" s="42" customFormat="1" x14ac:dyDescent="0.25">
      <c r="A388" s="7"/>
      <c r="B388" s="6"/>
      <c r="C388" s="41"/>
    </row>
    <row r="389" spans="1:3" s="42" customFormat="1" x14ac:dyDescent="0.25">
      <c r="A389" s="7"/>
      <c r="B389" s="6"/>
      <c r="C389" s="41"/>
    </row>
    <row r="390" spans="1:3" s="42" customFormat="1" x14ac:dyDescent="0.25">
      <c r="A390" s="7"/>
      <c r="B390" s="6"/>
      <c r="C390" s="41"/>
    </row>
    <row r="391" spans="1:3" s="42" customFormat="1" x14ac:dyDescent="0.25">
      <c r="A391" s="7"/>
      <c r="B391" s="6"/>
      <c r="C391" s="41"/>
    </row>
    <row r="392" spans="1:3" s="42" customFormat="1" x14ac:dyDescent="0.25">
      <c r="A392" s="7"/>
      <c r="B392" s="6"/>
      <c r="C392" s="41"/>
    </row>
    <row r="393" spans="1:3" s="42" customFormat="1" x14ac:dyDescent="0.25">
      <c r="A393" s="7"/>
      <c r="B393" s="6"/>
      <c r="C393" s="41"/>
    </row>
    <row r="394" spans="1:3" s="42" customFormat="1" x14ac:dyDescent="0.25">
      <c r="A394" s="7"/>
      <c r="B394" s="6"/>
      <c r="C394" s="41"/>
    </row>
    <row r="395" spans="1:3" s="42" customFormat="1" x14ac:dyDescent="0.25">
      <c r="A395" s="7"/>
      <c r="B395" s="6"/>
      <c r="C395" s="41"/>
    </row>
    <row r="396" spans="1:3" s="42" customFormat="1" x14ac:dyDescent="0.25">
      <c r="A396" s="7"/>
      <c r="B396" s="6"/>
      <c r="C396" s="41"/>
    </row>
    <row r="397" spans="1:3" s="42" customFormat="1" x14ac:dyDescent="0.25">
      <c r="A397" s="7"/>
      <c r="B397" s="6"/>
      <c r="C397" s="41"/>
    </row>
    <row r="398" spans="1:3" s="42" customFormat="1" x14ac:dyDescent="0.25">
      <c r="A398" s="7"/>
      <c r="B398" s="6"/>
      <c r="C398" s="41"/>
    </row>
    <row r="399" spans="1:3" s="42" customFormat="1" x14ac:dyDescent="0.25">
      <c r="A399" s="7"/>
      <c r="B399" s="6"/>
      <c r="C399" s="41"/>
    </row>
    <row r="400" spans="1:3" s="42" customFormat="1" x14ac:dyDescent="0.25">
      <c r="A400" s="7"/>
      <c r="B400" s="6"/>
      <c r="C400" s="41"/>
    </row>
    <row r="401" spans="1:3" s="42" customFormat="1" x14ac:dyDescent="0.25">
      <c r="A401" s="7"/>
      <c r="B401" s="6"/>
      <c r="C401" s="41"/>
    </row>
    <row r="402" spans="1:3" s="42" customFormat="1" x14ac:dyDescent="0.25">
      <c r="A402" s="7"/>
      <c r="B402" s="6"/>
      <c r="C402" s="41"/>
    </row>
    <row r="403" spans="1:3" s="42" customFormat="1" x14ac:dyDescent="0.25">
      <c r="A403" s="7"/>
      <c r="B403" s="6"/>
      <c r="C403" s="41"/>
    </row>
    <row r="404" spans="1:3" s="42" customFormat="1" x14ac:dyDescent="0.25">
      <c r="A404" s="7"/>
      <c r="B404" s="6"/>
      <c r="C404" s="41"/>
    </row>
    <row r="405" spans="1:3" s="42" customFormat="1" x14ac:dyDescent="0.25">
      <c r="A405" s="7"/>
      <c r="B405" s="6"/>
      <c r="C405" s="41"/>
    </row>
    <row r="406" spans="1:3" s="42" customFormat="1" x14ac:dyDescent="0.25">
      <c r="A406" s="7"/>
      <c r="B406" s="6"/>
      <c r="C406" s="41"/>
    </row>
    <row r="407" spans="1:3" s="42" customFormat="1" x14ac:dyDescent="0.25">
      <c r="A407" s="7"/>
      <c r="B407" s="6"/>
      <c r="C407" s="41"/>
    </row>
    <row r="408" spans="1:3" s="42" customFormat="1" x14ac:dyDescent="0.25">
      <c r="A408" s="7"/>
      <c r="B408" s="6"/>
      <c r="C408" s="41"/>
    </row>
    <row r="409" spans="1:3" s="42" customFormat="1" x14ac:dyDescent="0.25">
      <c r="A409" s="7"/>
      <c r="B409" s="6"/>
      <c r="C409" s="41"/>
    </row>
    <row r="410" spans="1:3" s="42" customFormat="1" x14ac:dyDescent="0.25">
      <c r="A410" s="7"/>
      <c r="B410" s="6"/>
      <c r="C410" s="41"/>
    </row>
    <row r="411" spans="1:3" s="42" customFormat="1" x14ac:dyDescent="0.25">
      <c r="A411" s="7"/>
      <c r="B411" s="6"/>
      <c r="C411" s="41"/>
    </row>
    <row r="412" spans="1:3" s="42" customFormat="1" x14ac:dyDescent="0.25">
      <c r="A412" s="7"/>
      <c r="B412" s="6"/>
      <c r="C412" s="41"/>
    </row>
    <row r="413" spans="1:3" s="42" customFormat="1" x14ac:dyDescent="0.25">
      <c r="A413" s="7"/>
      <c r="B413" s="6"/>
      <c r="C413" s="41"/>
    </row>
    <row r="414" spans="1:3" s="42" customFormat="1" x14ac:dyDescent="0.25">
      <c r="A414" s="7"/>
      <c r="B414" s="6"/>
      <c r="C414" s="41"/>
    </row>
    <row r="415" spans="1:3" s="42" customFormat="1" x14ac:dyDescent="0.25">
      <c r="A415" s="7"/>
      <c r="B415" s="6"/>
      <c r="C415" s="41"/>
    </row>
    <row r="416" spans="1:3" s="42" customFormat="1" x14ac:dyDescent="0.25">
      <c r="A416" s="7"/>
      <c r="B416" s="6"/>
      <c r="C416" s="41"/>
    </row>
    <row r="417" spans="1:3" s="42" customFormat="1" x14ac:dyDescent="0.25">
      <c r="A417" s="7"/>
      <c r="B417" s="6"/>
      <c r="C417" s="41"/>
    </row>
    <row r="418" spans="1:3" s="42" customFormat="1" x14ac:dyDescent="0.25">
      <c r="A418" s="7"/>
      <c r="B418" s="6"/>
      <c r="C418" s="41"/>
    </row>
    <row r="419" spans="1:3" s="42" customFormat="1" x14ac:dyDescent="0.25">
      <c r="A419" s="7"/>
      <c r="B419" s="6"/>
      <c r="C419" s="41"/>
    </row>
    <row r="420" spans="1:3" s="42" customFormat="1" x14ac:dyDescent="0.25">
      <c r="A420" s="7"/>
      <c r="B420" s="6"/>
      <c r="C420" s="41"/>
    </row>
    <row r="421" spans="1:3" s="42" customFormat="1" x14ac:dyDescent="0.25">
      <c r="A421" s="7"/>
      <c r="B421" s="6"/>
      <c r="C421" s="41"/>
    </row>
    <row r="422" spans="1:3" s="42" customFormat="1" x14ac:dyDescent="0.25">
      <c r="A422" s="7"/>
      <c r="B422" s="6"/>
      <c r="C422" s="41"/>
    </row>
    <row r="423" spans="1:3" s="42" customFormat="1" x14ac:dyDescent="0.25">
      <c r="A423" s="7"/>
      <c r="B423" s="6"/>
      <c r="C423" s="41"/>
    </row>
    <row r="424" spans="1:3" s="42" customFormat="1" x14ac:dyDescent="0.25">
      <c r="A424" s="7"/>
      <c r="B424" s="6"/>
      <c r="C424" s="41"/>
    </row>
    <row r="425" spans="1:3" s="42" customFormat="1" x14ac:dyDescent="0.25">
      <c r="A425" s="7"/>
      <c r="B425" s="6"/>
      <c r="C425" s="41"/>
    </row>
    <row r="426" spans="1:3" s="42" customFormat="1" x14ac:dyDescent="0.25">
      <c r="A426" s="7"/>
      <c r="B426" s="6"/>
      <c r="C426" s="41"/>
    </row>
    <row r="427" spans="1:3" s="42" customFormat="1" x14ac:dyDescent="0.25">
      <c r="A427" s="7"/>
      <c r="B427" s="6"/>
      <c r="C427" s="41"/>
    </row>
    <row r="428" spans="1:3" s="42" customFormat="1" x14ac:dyDescent="0.25">
      <c r="A428" s="7"/>
      <c r="B428" s="6"/>
      <c r="C428" s="41"/>
    </row>
    <row r="429" spans="1:3" s="42" customFormat="1" x14ac:dyDescent="0.25">
      <c r="A429" s="7"/>
      <c r="B429" s="6"/>
      <c r="C429" s="41"/>
    </row>
    <row r="430" spans="1:3" s="42" customFormat="1" x14ac:dyDescent="0.25">
      <c r="A430" s="7"/>
      <c r="B430" s="6"/>
      <c r="C430" s="41"/>
    </row>
    <row r="431" spans="1:3" s="42" customFormat="1" x14ac:dyDescent="0.25">
      <c r="A431" s="7"/>
      <c r="B431" s="6"/>
      <c r="C431" s="41"/>
    </row>
    <row r="432" spans="1:3" s="42" customFormat="1" x14ac:dyDescent="0.25">
      <c r="A432" s="7"/>
      <c r="B432" s="6"/>
      <c r="C432" s="41"/>
    </row>
    <row r="433" spans="1:3" s="42" customFormat="1" x14ac:dyDescent="0.25">
      <c r="A433" s="7"/>
      <c r="B433" s="6"/>
      <c r="C433" s="41"/>
    </row>
    <row r="434" spans="1:3" s="42" customFormat="1" x14ac:dyDescent="0.25">
      <c r="A434" s="7"/>
      <c r="B434" s="6"/>
      <c r="C434" s="41"/>
    </row>
    <row r="435" spans="1:3" s="42" customFormat="1" x14ac:dyDescent="0.25">
      <c r="A435" s="7"/>
      <c r="B435" s="6"/>
      <c r="C435" s="41"/>
    </row>
    <row r="436" spans="1:3" s="42" customFormat="1" x14ac:dyDescent="0.25">
      <c r="A436" s="7"/>
      <c r="B436" s="6"/>
      <c r="C436" s="41"/>
    </row>
    <row r="437" spans="1:3" s="42" customFormat="1" x14ac:dyDescent="0.25">
      <c r="A437" s="7"/>
      <c r="B437" s="6"/>
      <c r="C437" s="41"/>
    </row>
    <row r="438" spans="1:3" s="42" customFormat="1" x14ac:dyDescent="0.25">
      <c r="A438" s="7"/>
      <c r="B438" s="6"/>
      <c r="C438" s="41"/>
    </row>
    <row r="439" spans="1:3" s="42" customFormat="1" x14ac:dyDescent="0.25">
      <c r="A439" s="7"/>
      <c r="B439" s="6"/>
      <c r="C439" s="41"/>
    </row>
    <row r="440" spans="1:3" s="42" customFormat="1" x14ac:dyDescent="0.25">
      <c r="A440" s="7"/>
      <c r="B440" s="6"/>
      <c r="C440" s="41"/>
    </row>
    <row r="441" spans="1:3" s="42" customFormat="1" x14ac:dyDescent="0.25">
      <c r="A441" s="7"/>
      <c r="B441" s="6"/>
      <c r="C441" s="41"/>
    </row>
    <row r="442" spans="1:3" s="42" customFormat="1" x14ac:dyDescent="0.25">
      <c r="A442" s="7"/>
      <c r="B442" s="6"/>
      <c r="C442" s="41"/>
    </row>
    <row r="443" spans="1:3" s="42" customFormat="1" x14ac:dyDescent="0.25">
      <c r="A443" s="7"/>
      <c r="B443" s="6"/>
      <c r="C443" s="41"/>
    </row>
    <row r="444" spans="1:3" s="42" customFormat="1" x14ac:dyDescent="0.25">
      <c r="A444" s="7"/>
      <c r="B444" s="6"/>
      <c r="C444" s="41"/>
    </row>
    <row r="445" spans="1:3" s="42" customFormat="1" x14ac:dyDescent="0.25">
      <c r="A445" s="7"/>
      <c r="B445" s="6"/>
      <c r="C445" s="41"/>
    </row>
    <row r="446" spans="1:3" s="42" customFormat="1" x14ac:dyDescent="0.25">
      <c r="A446" s="7"/>
      <c r="B446" s="6"/>
      <c r="C446" s="41"/>
    </row>
    <row r="447" spans="1:3" s="42" customFormat="1" x14ac:dyDescent="0.25">
      <c r="A447" s="7"/>
      <c r="B447" s="6"/>
      <c r="C447" s="41"/>
    </row>
    <row r="448" spans="1:3" s="42" customFormat="1" x14ac:dyDescent="0.25">
      <c r="A448" s="7"/>
      <c r="B448" s="6"/>
      <c r="C448" s="41"/>
    </row>
    <row r="449" spans="1:3" s="42" customFormat="1" x14ac:dyDescent="0.25">
      <c r="A449" s="7"/>
      <c r="B449" s="6"/>
      <c r="C449" s="41"/>
    </row>
    <row r="450" spans="1:3" s="42" customFormat="1" x14ac:dyDescent="0.25">
      <c r="A450" s="7"/>
      <c r="B450" s="6"/>
      <c r="C450" s="41"/>
    </row>
    <row r="451" spans="1:3" s="42" customFormat="1" x14ac:dyDescent="0.25">
      <c r="A451" s="7"/>
      <c r="B451" s="6"/>
      <c r="C451" s="41"/>
    </row>
    <row r="452" spans="1:3" s="42" customFormat="1" x14ac:dyDescent="0.25">
      <c r="A452" s="7"/>
      <c r="B452" s="6"/>
      <c r="C452" s="41"/>
    </row>
    <row r="453" spans="1:3" s="42" customFormat="1" x14ac:dyDescent="0.25">
      <c r="A453" s="7"/>
      <c r="B453" s="6"/>
      <c r="C453" s="41"/>
    </row>
    <row r="454" spans="1:3" s="42" customFormat="1" x14ac:dyDescent="0.25">
      <c r="A454" s="7"/>
      <c r="B454" s="6"/>
      <c r="C454" s="41"/>
    </row>
    <row r="455" spans="1:3" s="42" customFormat="1" x14ac:dyDescent="0.25">
      <c r="A455" s="7"/>
      <c r="B455" s="6"/>
      <c r="C455" s="41"/>
    </row>
    <row r="456" spans="1:3" s="42" customFormat="1" x14ac:dyDescent="0.25">
      <c r="A456" s="7"/>
      <c r="B456" s="6"/>
      <c r="C456" s="41"/>
    </row>
    <row r="457" spans="1:3" s="42" customFormat="1" x14ac:dyDescent="0.25">
      <c r="A457" s="7"/>
      <c r="B457" s="6"/>
      <c r="C457" s="41"/>
    </row>
    <row r="458" spans="1:3" s="42" customFormat="1" x14ac:dyDescent="0.25">
      <c r="A458" s="7"/>
      <c r="B458" s="6"/>
      <c r="C458" s="41"/>
    </row>
    <row r="459" spans="1:3" s="42" customFormat="1" x14ac:dyDescent="0.25">
      <c r="A459" s="7"/>
      <c r="B459" s="6"/>
      <c r="C459" s="41"/>
    </row>
    <row r="460" spans="1:3" s="42" customFormat="1" x14ac:dyDescent="0.25">
      <c r="A460" s="7"/>
      <c r="B460" s="6"/>
      <c r="C460" s="41"/>
    </row>
    <row r="461" spans="1:3" s="42" customFormat="1" x14ac:dyDescent="0.25">
      <c r="A461" s="7"/>
      <c r="B461" s="6"/>
      <c r="C461" s="41"/>
    </row>
    <row r="462" spans="1:3" s="42" customFormat="1" x14ac:dyDescent="0.25">
      <c r="A462" s="7"/>
      <c r="B462" s="6"/>
      <c r="C462" s="41"/>
    </row>
    <row r="463" spans="1:3" s="42" customFormat="1" x14ac:dyDescent="0.25">
      <c r="A463" s="7"/>
      <c r="B463" s="6"/>
      <c r="C463" s="41"/>
    </row>
    <row r="464" spans="1:3" s="42" customFormat="1" x14ac:dyDescent="0.25">
      <c r="A464" s="7"/>
      <c r="B464" s="6"/>
      <c r="C464" s="41"/>
    </row>
    <row r="465" spans="1:253" s="42" customFormat="1" x14ac:dyDescent="0.25">
      <c r="A465" s="7"/>
      <c r="B465" s="6"/>
      <c r="C465" s="41"/>
    </row>
    <row r="466" spans="1:253" s="42" customFormat="1" x14ac:dyDescent="0.25">
      <c r="A466" s="7"/>
      <c r="B466" s="6"/>
      <c r="C466" s="41"/>
    </row>
    <row r="467" spans="1:253" s="42" customFormat="1" x14ac:dyDescent="0.25">
      <c r="A467" s="7"/>
      <c r="B467" s="6"/>
      <c r="C467" s="41"/>
    </row>
    <row r="468" spans="1:253" s="42" customFormat="1" x14ac:dyDescent="0.25">
      <c r="A468" s="7"/>
      <c r="B468" s="6"/>
      <c r="C468" s="41"/>
    </row>
    <row r="469" spans="1:253" s="42" customFormat="1" x14ac:dyDescent="0.25">
      <c r="A469" s="7"/>
      <c r="B469" s="6"/>
      <c r="C469" s="41"/>
    </row>
    <row r="470" spans="1:253" s="42" customFormat="1" x14ac:dyDescent="0.25">
      <c r="A470" s="7"/>
      <c r="B470" s="6"/>
      <c r="C470" s="41"/>
    </row>
    <row r="471" spans="1:253" s="42" customFormat="1" x14ac:dyDescent="0.25">
      <c r="A471" s="7"/>
      <c r="B471" s="6"/>
      <c r="C471" s="41"/>
    </row>
    <row r="472" spans="1:253" s="42" customFormat="1" x14ac:dyDescent="0.25">
      <c r="A472" s="7"/>
      <c r="B472" s="6"/>
      <c r="C472" s="41"/>
    </row>
    <row r="473" spans="1:253" s="42" customFormat="1" x14ac:dyDescent="0.25">
      <c r="A473" s="7"/>
      <c r="B473" s="6"/>
      <c r="C473" s="41"/>
    </row>
    <row r="474" spans="1:253" s="42" customFormat="1" x14ac:dyDescent="0.25">
      <c r="A474" s="7"/>
      <c r="B474" s="6"/>
      <c r="C474" s="43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</row>
    <row r="475" spans="1:253" s="42" customFormat="1" x14ac:dyDescent="0.25">
      <c r="A475" s="7"/>
      <c r="B475" s="6"/>
      <c r="C475" s="43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</row>
    <row r="476" spans="1:253" s="42" customFormat="1" x14ac:dyDescent="0.25">
      <c r="A476" s="7"/>
      <c r="B476" s="6"/>
      <c r="C476" s="43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</row>
    <row r="477" spans="1:253" s="42" customFormat="1" x14ac:dyDescent="0.25">
      <c r="A477" s="7"/>
      <c r="B477" s="6"/>
      <c r="C477" s="43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</row>
    <row r="478" spans="1:253" s="42" customFormat="1" x14ac:dyDescent="0.25">
      <c r="A478" s="7"/>
      <c r="B478" s="6"/>
      <c r="C478" s="43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</row>
    <row r="479" spans="1:253" s="42" customFormat="1" x14ac:dyDescent="0.25">
      <c r="A479" s="7"/>
      <c r="B479" s="6"/>
      <c r="C479" s="43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</row>
    <row r="480" spans="1:253" s="42" customFormat="1" x14ac:dyDescent="0.25">
      <c r="A480" s="7"/>
      <c r="B480" s="6"/>
      <c r="C480" s="43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</row>
  </sheetData>
  <mergeCells count="4">
    <mergeCell ref="A5:C5"/>
    <mergeCell ref="A1:C1"/>
    <mergeCell ref="A2:C2"/>
    <mergeCell ref="A3:C3"/>
  </mergeCells>
  <pageMargins left="0.59055118110236227" right="0" top="0.74803149606299213" bottom="0.74803149606299213" header="0.31496062992125984" footer="0.31496062992125984"/>
  <pageSetup paperSize="9" scale="78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T688"/>
  <sheetViews>
    <sheetView topLeftCell="A249" workbookViewId="0">
      <selection activeCell="H253" sqref="A1:H253"/>
    </sheetView>
  </sheetViews>
  <sheetFormatPr defaultRowHeight="12.75" x14ac:dyDescent="0.2"/>
  <cols>
    <col min="1" max="1" width="58.28515625" style="146" customWidth="1"/>
    <col min="2" max="2" width="7.28515625" style="487" customWidth="1"/>
    <col min="3" max="3" width="7.140625" style="239" customWidth="1"/>
    <col min="4" max="4" width="7.7109375" style="239" customWidth="1"/>
    <col min="5" max="5" width="13" style="239" customWidth="1"/>
    <col min="6" max="6" width="4.7109375" style="239" customWidth="1"/>
    <col min="7" max="7" width="14.42578125" style="489" customWidth="1"/>
    <col min="8" max="8" width="14" style="489" customWidth="1"/>
    <col min="9" max="256" width="8.85546875" style="348"/>
    <col min="257" max="257" width="40.85546875" style="348" customWidth="1"/>
    <col min="258" max="258" width="4.85546875" style="348" customWidth="1"/>
    <col min="259" max="260" width="5.28515625" style="348" customWidth="1"/>
    <col min="261" max="261" width="13" style="348" customWidth="1"/>
    <col min="262" max="262" width="4.7109375" style="348" customWidth="1"/>
    <col min="263" max="263" width="12.28515625" style="348" customWidth="1"/>
    <col min="264" max="264" width="11.85546875" style="348" customWidth="1"/>
    <col min="265" max="512" width="8.85546875" style="348"/>
    <col min="513" max="513" width="40.85546875" style="348" customWidth="1"/>
    <col min="514" max="514" width="4.85546875" style="348" customWidth="1"/>
    <col min="515" max="516" width="5.28515625" style="348" customWidth="1"/>
    <col min="517" max="517" width="13" style="348" customWidth="1"/>
    <col min="518" max="518" width="4.7109375" style="348" customWidth="1"/>
    <col min="519" max="519" width="12.28515625" style="348" customWidth="1"/>
    <col min="520" max="520" width="11.85546875" style="348" customWidth="1"/>
    <col min="521" max="768" width="8.85546875" style="348"/>
    <col min="769" max="769" width="40.85546875" style="348" customWidth="1"/>
    <col min="770" max="770" width="4.85546875" style="348" customWidth="1"/>
    <col min="771" max="772" width="5.28515625" style="348" customWidth="1"/>
    <col min="773" max="773" width="13" style="348" customWidth="1"/>
    <col min="774" max="774" width="4.7109375" style="348" customWidth="1"/>
    <col min="775" max="775" width="12.28515625" style="348" customWidth="1"/>
    <col min="776" max="776" width="11.85546875" style="348" customWidth="1"/>
    <col min="777" max="1024" width="8.85546875" style="348"/>
    <col min="1025" max="1025" width="40.85546875" style="348" customWidth="1"/>
    <col min="1026" max="1026" width="4.85546875" style="348" customWidth="1"/>
    <col min="1027" max="1028" width="5.28515625" style="348" customWidth="1"/>
    <col min="1029" max="1029" width="13" style="348" customWidth="1"/>
    <col min="1030" max="1030" width="4.7109375" style="348" customWidth="1"/>
    <col min="1031" max="1031" width="12.28515625" style="348" customWidth="1"/>
    <col min="1032" max="1032" width="11.85546875" style="348" customWidth="1"/>
    <col min="1033" max="1280" width="8.85546875" style="348"/>
    <col min="1281" max="1281" width="40.85546875" style="348" customWidth="1"/>
    <col min="1282" max="1282" width="4.85546875" style="348" customWidth="1"/>
    <col min="1283" max="1284" width="5.28515625" style="348" customWidth="1"/>
    <col min="1285" max="1285" width="13" style="348" customWidth="1"/>
    <col min="1286" max="1286" width="4.7109375" style="348" customWidth="1"/>
    <col min="1287" max="1287" width="12.28515625" style="348" customWidth="1"/>
    <col min="1288" max="1288" width="11.85546875" style="348" customWidth="1"/>
    <col min="1289" max="1536" width="8.85546875" style="348"/>
    <col min="1537" max="1537" width="40.85546875" style="348" customWidth="1"/>
    <col min="1538" max="1538" width="4.85546875" style="348" customWidth="1"/>
    <col min="1539" max="1540" width="5.28515625" style="348" customWidth="1"/>
    <col min="1541" max="1541" width="13" style="348" customWidth="1"/>
    <col min="1542" max="1542" width="4.7109375" style="348" customWidth="1"/>
    <col min="1543" max="1543" width="12.28515625" style="348" customWidth="1"/>
    <col min="1544" max="1544" width="11.85546875" style="348" customWidth="1"/>
    <col min="1545" max="1792" width="8.85546875" style="348"/>
    <col min="1793" max="1793" width="40.85546875" style="348" customWidth="1"/>
    <col min="1794" max="1794" width="4.85546875" style="348" customWidth="1"/>
    <col min="1795" max="1796" width="5.28515625" style="348" customWidth="1"/>
    <col min="1797" max="1797" width="13" style="348" customWidth="1"/>
    <col min="1798" max="1798" width="4.7109375" style="348" customWidth="1"/>
    <col min="1799" max="1799" width="12.28515625" style="348" customWidth="1"/>
    <col min="1800" max="1800" width="11.85546875" style="348" customWidth="1"/>
    <col min="1801" max="2048" width="8.85546875" style="348"/>
    <col min="2049" max="2049" width="40.85546875" style="348" customWidth="1"/>
    <col min="2050" max="2050" width="4.85546875" style="348" customWidth="1"/>
    <col min="2051" max="2052" width="5.28515625" style="348" customWidth="1"/>
    <col min="2053" max="2053" width="13" style="348" customWidth="1"/>
    <col min="2054" max="2054" width="4.7109375" style="348" customWidth="1"/>
    <col min="2055" max="2055" width="12.28515625" style="348" customWidth="1"/>
    <col min="2056" max="2056" width="11.85546875" style="348" customWidth="1"/>
    <col min="2057" max="2304" width="8.85546875" style="348"/>
    <col min="2305" max="2305" width="40.85546875" style="348" customWidth="1"/>
    <col min="2306" max="2306" width="4.85546875" style="348" customWidth="1"/>
    <col min="2307" max="2308" width="5.28515625" style="348" customWidth="1"/>
    <col min="2309" max="2309" width="13" style="348" customWidth="1"/>
    <col min="2310" max="2310" width="4.7109375" style="348" customWidth="1"/>
    <col min="2311" max="2311" width="12.28515625" style="348" customWidth="1"/>
    <col min="2312" max="2312" width="11.85546875" style="348" customWidth="1"/>
    <col min="2313" max="2560" width="8.85546875" style="348"/>
    <col min="2561" max="2561" width="40.85546875" style="348" customWidth="1"/>
    <col min="2562" max="2562" width="4.85546875" style="348" customWidth="1"/>
    <col min="2563" max="2564" width="5.28515625" style="348" customWidth="1"/>
    <col min="2565" max="2565" width="13" style="348" customWidth="1"/>
    <col min="2566" max="2566" width="4.7109375" style="348" customWidth="1"/>
    <col min="2567" max="2567" width="12.28515625" style="348" customWidth="1"/>
    <col min="2568" max="2568" width="11.85546875" style="348" customWidth="1"/>
    <col min="2569" max="2816" width="8.85546875" style="348"/>
    <col min="2817" max="2817" width="40.85546875" style="348" customWidth="1"/>
    <col min="2818" max="2818" width="4.85546875" style="348" customWidth="1"/>
    <col min="2819" max="2820" width="5.28515625" style="348" customWidth="1"/>
    <col min="2821" max="2821" width="13" style="348" customWidth="1"/>
    <col min="2822" max="2822" width="4.7109375" style="348" customWidth="1"/>
    <col min="2823" max="2823" width="12.28515625" style="348" customWidth="1"/>
    <col min="2824" max="2824" width="11.85546875" style="348" customWidth="1"/>
    <col min="2825" max="3072" width="8.85546875" style="348"/>
    <col min="3073" max="3073" width="40.85546875" style="348" customWidth="1"/>
    <col min="3074" max="3074" width="4.85546875" style="348" customWidth="1"/>
    <col min="3075" max="3076" width="5.28515625" style="348" customWidth="1"/>
    <col min="3077" max="3077" width="13" style="348" customWidth="1"/>
    <col min="3078" max="3078" width="4.7109375" style="348" customWidth="1"/>
    <col min="3079" max="3079" width="12.28515625" style="348" customWidth="1"/>
    <col min="3080" max="3080" width="11.85546875" style="348" customWidth="1"/>
    <col min="3081" max="3328" width="8.85546875" style="348"/>
    <col min="3329" max="3329" width="40.85546875" style="348" customWidth="1"/>
    <col min="3330" max="3330" width="4.85546875" style="348" customWidth="1"/>
    <col min="3331" max="3332" width="5.28515625" style="348" customWidth="1"/>
    <col min="3333" max="3333" width="13" style="348" customWidth="1"/>
    <col min="3334" max="3334" width="4.7109375" style="348" customWidth="1"/>
    <col min="3335" max="3335" width="12.28515625" style="348" customWidth="1"/>
    <col min="3336" max="3336" width="11.85546875" style="348" customWidth="1"/>
    <col min="3337" max="3584" width="8.85546875" style="348"/>
    <col min="3585" max="3585" width="40.85546875" style="348" customWidth="1"/>
    <col min="3586" max="3586" width="4.85546875" style="348" customWidth="1"/>
    <col min="3587" max="3588" width="5.28515625" style="348" customWidth="1"/>
    <col min="3589" max="3589" width="13" style="348" customWidth="1"/>
    <col min="3590" max="3590" width="4.7109375" style="348" customWidth="1"/>
    <col min="3591" max="3591" width="12.28515625" style="348" customWidth="1"/>
    <col min="3592" max="3592" width="11.85546875" style="348" customWidth="1"/>
    <col min="3593" max="3840" width="8.85546875" style="348"/>
    <col min="3841" max="3841" width="40.85546875" style="348" customWidth="1"/>
    <col min="3842" max="3842" width="4.85546875" style="348" customWidth="1"/>
    <col min="3843" max="3844" width="5.28515625" style="348" customWidth="1"/>
    <col min="3845" max="3845" width="13" style="348" customWidth="1"/>
    <col min="3846" max="3846" width="4.7109375" style="348" customWidth="1"/>
    <col min="3847" max="3847" width="12.28515625" style="348" customWidth="1"/>
    <col min="3848" max="3848" width="11.85546875" style="348" customWidth="1"/>
    <col min="3849" max="4096" width="8.85546875" style="348"/>
    <col min="4097" max="4097" width="40.85546875" style="348" customWidth="1"/>
    <col min="4098" max="4098" width="4.85546875" style="348" customWidth="1"/>
    <col min="4099" max="4100" width="5.28515625" style="348" customWidth="1"/>
    <col min="4101" max="4101" width="13" style="348" customWidth="1"/>
    <col min="4102" max="4102" width="4.7109375" style="348" customWidth="1"/>
    <col min="4103" max="4103" width="12.28515625" style="348" customWidth="1"/>
    <col min="4104" max="4104" width="11.85546875" style="348" customWidth="1"/>
    <col min="4105" max="4352" width="8.85546875" style="348"/>
    <col min="4353" max="4353" width="40.85546875" style="348" customWidth="1"/>
    <col min="4354" max="4354" width="4.85546875" style="348" customWidth="1"/>
    <col min="4355" max="4356" width="5.28515625" style="348" customWidth="1"/>
    <col min="4357" max="4357" width="13" style="348" customWidth="1"/>
    <col min="4358" max="4358" width="4.7109375" style="348" customWidth="1"/>
    <col min="4359" max="4359" width="12.28515625" style="348" customWidth="1"/>
    <col min="4360" max="4360" width="11.85546875" style="348" customWidth="1"/>
    <col min="4361" max="4608" width="8.85546875" style="348"/>
    <col min="4609" max="4609" width="40.85546875" style="348" customWidth="1"/>
    <col min="4610" max="4610" width="4.85546875" style="348" customWidth="1"/>
    <col min="4611" max="4612" width="5.28515625" style="348" customWidth="1"/>
    <col min="4613" max="4613" width="13" style="348" customWidth="1"/>
    <col min="4614" max="4614" width="4.7109375" style="348" customWidth="1"/>
    <col min="4615" max="4615" width="12.28515625" style="348" customWidth="1"/>
    <col min="4616" max="4616" width="11.85546875" style="348" customWidth="1"/>
    <col min="4617" max="4864" width="8.85546875" style="348"/>
    <col min="4865" max="4865" width="40.85546875" style="348" customWidth="1"/>
    <col min="4866" max="4866" width="4.85546875" style="348" customWidth="1"/>
    <col min="4867" max="4868" width="5.28515625" style="348" customWidth="1"/>
    <col min="4869" max="4869" width="13" style="348" customWidth="1"/>
    <col min="4870" max="4870" width="4.7109375" style="348" customWidth="1"/>
    <col min="4871" max="4871" width="12.28515625" style="348" customWidth="1"/>
    <col min="4872" max="4872" width="11.85546875" style="348" customWidth="1"/>
    <col min="4873" max="5120" width="8.85546875" style="348"/>
    <col min="5121" max="5121" width="40.85546875" style="348" customWidth="1"/>
    <col min="5122" max="5122" width="4.85546875" style="348" customWidth="1"/>
    <col min="5123" max="5124" width="5.28515625" style="348" customWidth="1"/>
    <col min="5125" max="5125" width="13" style="348" customWidth="1"/>
    <col min="5126" max="5126" width="4.7109375" style="348" customWidth="1"/>
    <col min="5127" max="5127" width="12.28515625" style="348" customWidth="1"/>
    <col min="5128" max="5128" width="11.85546875" style="348" customWidth="1"/>
    <col min="5129" max="5376" width="8.85546875" style="348"/>
    <col min="5377" max="5377" width="40.85546875" style="348" customWidth="1"/>
    <col min="5378" max="5378" width="4.85546875" style="348" customWidth="1"/>
    <col min="5379" max="5380" width="5.28515625" style="348" customWidth="1"/>
    <col min="5381" max="5381" width="13" style="348" customWidth="1"/>
    <col min="5382" max="5382" width="4.7109375" style="348" customWidth="1"/>
    <col min="5383" max="5383" width="12.28515625" style="348" customWidth="1"/>
    <col min="5384" max="5384" width="11.85546875" style="348" customWidth="1"/>
    <col min="5385" max="5632" width="8.85546875" style="348"/>
    <col min="5633" max="5633" width="40.85546875" style="348" customWidth="1"/>
    <col min="5634" max="5634" width="4.85546875" style="348" customWidth="1"/>
    <col min="5635" max="5636" width="5.28515625" style="348" customWidth="1"/>
    <col min="5637" max="5637" width="13" style="348" customWidth="1"/>
    <col min="5638" max="5638" width="4.7109375" style="348" customWidth="1"/>
    <col min="5639" max="5639" width="12.28515625" style="348" customWidth="1"/>
    <col min="5640" max="5640" width="11.85546875" style="348" customWidth="1"/>
    <col min="5641" max="5888" width="8.85546875" style="348"/>
    <col min="5889" max="5889" width="40.85546875" style="348" customWidth="1"/>
    <col min="5890" max="5890" width="4.85546875" style="348" customWidth="1"/>
    <col min="5891" max="5892" width="5.28515625" style="348" customWidth="1"/>
    <col min="5893" max="5893" width="13" style="348" customWidth="1"/>
    <col min="5894" max="5894" width="4.7109375" style="348" customWidth="1"/>
    <col min="5895" max="5895" width="12.28515625" style="348" customWidth="1"/>
    <col min="5896" max="5896" width="11.85546875" style="348" customWidth="1"/>
    <col min="5897" max="6144" width="8.85546875" style="348"/>
    <col min="6145" max="6145" width="40.85546875" style="348" customWidth="1"/>
    <col min="6146" max="6146" width="4.85546875" style="348" customWidth="1"/>
    <col min="6147" max="6148" width="5.28515625" style="348" customWidth="1"/>
    <col min="6149" max="6149" width="13" style="348" customWidth="1"/>
    <col min="6150" max="6150" width="4.7109375" style="348" customWidth="1"/>
    <col min="6151" max="6151" width="12.28515625" style="348" customWidth="1"/>
    <col min="6152" max="6152" width="11.85546875" style="348" customWidth="1"/>
    <col min="6153" max="6400" width="8.85546875" style="348"/>
    <col min="6401" max="6401" width="40.85546875" style="348" customWidth="1"/>
    <col min="6402" max="6402" width="4.85546875" style="348" customWidth="1"/>
    <col min="6403" max="6404" width="5.28515625" style="348" customWidth="1"/>
    <col min="6405" max="6405" width="13" style="348" customWidth="1"/>
    <col min="6406" max="6406" width="4.7109375" style="348" customWidth="1"/>
    <col min="6407" max="6407" width="12.28515625" style="348" customWidth="1"/>
    <col min="6408" max="6408" width="11.85546875" style="348" customWidth="1"/>
    <col min="6409" max="6656" width="8.85546875" style="348"/>
    <col min="6657" max="6657" width="40.85546875" style="348" customWidth="1"/>
    <col min="6658" max="6658" width="4.85546875" style="348" customWidth="1"/>
    <col min="6659" max="6660" width="5.28515625" style="348" customWidth="1"/>
    <col min="6661" max="6661" width="13" style="348" customWidth="1"/>
    <col min="6662" max="6662" width="4.7109375" style="348" customWidth="1"/>
    <col min="6663" max="6663" width="12.28515625" style="348" customWidth="1"/>
    <col min="6664" max="6664" width="11.85546875" style="348" customWidth="1"/>
    <col min="6665" max="6912" width="8.85546875" style="348"/>
    <col min="6913" max="6913" width="40.85546875" style="348" customWidth="1"/>
    <col min="6914" max="6914" width="4.85546875" style="348" customWidth="1"/>
    <col min="6915" max="6916" width="5.28515625" style="348" customWidth="1"/>
    <col min="6917" max="6917" width="13" style="348" customWidth="1"/>
    <col min="6918" max="6918" width="4.7109375" style="348" customWidth="1"/>
    <col min="6919" max="6919" width="12.28515625" style="348" customWidth="1"/>
    <col min="6920" max="6920" width="11.85546875" style="348" customWidth="1"/>
    <col min="6921" max="7168" width="8.85546875" style="348"/>
    <col min="7169" max="7169" width="40.85546875" style="348" customWidth="1"/>
    <col min="7170" max="7170" width="4.85546875" style="348" customWidth="1"/>
    <col min="7171" max="7172" width="5.28515625" style="348" customWidth="1"/>
    <col min="7173" max="7173" width="13" style="348" customWidth="1"/>
    <col min="7174" max="7174" width="4.7109375" style="348" customWidth="1"/>
    <col min="7175" max="7175" width="12.28515625" style="348" customWidth="1"/>
    <col min="7176" max="7176" width="11.85546875" style="348" customWidth="1"/>
    <col min="7177" max="7424" width="8.85546875" style="348"/>
    <col min="7425" max="7425" width="40.85546875" style="348" customWidth="1"/>
    <col min="7426" max="7426" width="4.85546875" style="348" customWidth="1"/>
    <col min="7427" max="7428" width="5.28515625" style="348" customWidth="1"/>
    <col min="7429" max="7429" width="13" style="348" customWidth="1"/>
    <col min="7430" max="7430" width="4.7109375" style="348" customWidth="1"/>
    <col min="7431" max="7431" width="12.28515625" style="348" customWidth="1"/>
    <col min="7432" max="7432" width="11.85546875" style="348" customWidth="1"/>
    <col min="7433" max="7680" width="8.85546875" style="348"/>
    <col min="7681" max="7681" width="40.85546875" style="348" customWidth="1"/>
    <col min="7682" max="7682" width="4.85546875" style="348" customWidth="1"/>
    <col min="7683" max="7684" width="5.28515625" style="348" customWidth="1"/>
    <col min="7685" max="7685" width="13" style="348" customWidth="1"/>
    <col min="7686" max="7686" width="4.7109375" style="348" customWidth="1"/>
    <col min="7687" max="7687" width="12.28515625" style="348" customWidth="1"/>
    <col min="7688" max="7688" width="11.85546875" style="348" customWidth="1"/>
    <col min="7689" max="7936" width="8.85546875" style="348"/>
    <col min="7937" max="7937" width="40.85546875" style="348" customWidth="1"/>
    <col min="7938" max="7938" width="4.85546875" style="348" customWidth="1"/>
    <col min="7939" max="7940" width="5.28515625" style="348" customWidth="1"/>
    <col min="7941" max="7941" width="13" style="348" customWidth="1"/>
    <col min="7942" max="7942" width="4.7109375" style="348" customWidth="1"/>
    <col min="7943" max="7943" width="12.28515625" style="348" customWidth="1"/>
    <col min="7944" max="7944" width="11.85546875" style="348" customWidth="1"/>
    <col min="7945" max="8192" width="8.85546875" style="348"/>
    <col min="8193" max="8193" width="40.85546875" style="348" customWidth="1"/>
    <col min="8194" max="8194" width="4.85546875" style="348" customWidth="1"/>
    <col min="8195" max="8196" width="5.28515625" style="348" customWidth="1"/>
    <col min="8197" max="8197" width="13" style="348" customWidth="1"/>
    <col min="8198" max="8198" width="4.7109375" style="348" customWidth="1"/>
    <col min="8199" max="8199" width="12.28515625" style="348" customWidth="1"/>
    <col min="8200" max="8200" width="11.85546875" style="348" customWidth="1"/>
    <col min="8201" max="8448" width="8.85546875" style="348"/>
    <col min="8449" max="8449" width="40.85546875" style="348" customWidth="1"/>
    <col min="8450" max="8450" width="4.85546875" style="348" customWidth="1"/>
    <col min="8451" max="8452" width="5.28515625" style="348" customWidth="1"/>
    <col min="8453" max="8453" width="13" style="348" customWidth="1"/>
    <col min="8454" max="8454" width="4.7109375" style="348" customWidth="1"/>
    <col min="8455" max="8455" width="12.28515625" style="348" customWidth="1"/>
    <col min="8456" max="8456" width="11.85546875" style="348" customWidth="1"/>
    <col min="8457" max="8704" width="8.85546875" style="348"/>
    <col min="8705" max="8705" width="40.85546875" style="348" customWidth="1"/>
    <col min="8706" max="8706" width="4.85546875" style="348" customWidth="1"/>
    <col min="8707" max="8708" width="5.28515625" style="348" customWidth="1"/>
    <col min="8709" max="8709" width="13" style="348" customWidth="1"/>
    <col min="8710" max="8710" width="4.7109375" style="348" customWidth="1"/>
    <col min="8711" max="8711" width="12.28515625" style="348" customWidth="1"/>
    <col min="8712" max="8712" width="11.85546875" style="348" customWidth="1"/>
    <col min="8713" max="8960" width="8.85546875" style="348"/>
    <col min="8961" max="8961" width="40.85546875" style="348" customWidth="1"/>
    <col min="8962" max="8962" width="4.85546875" style="348" customWidth="1"/>
    <col min="8963" max="8964" width="5.28515625" style="348" customWidth="1"/>
    <col min="8965" max="8965" width="13" style="348" customWidth="1"/>
    <col min="8966" max="8966" width="4.7109375" style="348" customWidth="1"/>
    <col min="8967" max="8967" width="12.28515625" style="348" customWidth="1"/>
    <col min="8968" max="8968" width="11.85546875" style="348" customWidth="1"/>
    <col min="8969" max="9216" width="8.85546875" style="348"/>
    <col min="9217" max="9217" width="40.85546875" style="348" customWidth="1"/>
    <col min="9218" max="9218" width="4.85546875" style="348" customWidth="1"/>
    <col min="9219" max="9220" width="5.28515625" style="348" customWidth="1"/>
    <col min="9221" max="9221" width="13" style="348" customWidth="1"/>
    <col min="9222" max="9222" width="4.7109375" style="348" customWidth="1"/>
    <col min="9223" max="9223" width="12.28515625" style="348" customWidth="1"/>
    <col min="9224" max="9224" width="11.85546875" style="348" customWidth="1"/>
    <col min="9225" max="9472" width="8.85546875" style="348"/>
    <col min="9473" max="9473" width="40.85546875" style="348" customWidth="1"/>
    <col min="9474" max="9474" width="4.85546875" style="348" customWidth="1"/>
    <col min="9475" max="9476" width="5.28515625" style="348" customWidth="1"/>
    <col min="9477" max="9477" width="13" style="348" customWidth="1"/>
    <col min="9478" max="9478" width="4.7109375" style="348" customWidth="1"/>
    <col min="9479" max="9479" width="12.28515625" style="348" customWidth="1"/>
    <col min="9480" max="9480" width="11.85546875" style="348" customWidth="1"/>
    <col min="9481" max="9728" width="8.85546875" style="348"/>
    <col min="9729" max="9729" width="40.85546875" style="348" customWidth="1"/>
    <col min="9730" max="9730" width="4.85546875" style="348" customWidth="1"/>
    <col min="9731" max="9732" width="5.28515625" style="348" customWidth="1"/>
    <col min="9733" max="9733" width="13" style="348" customWidth="1"/>
    <col min="9734" max="9734" width="4.7109375" style="348" customWidth="1"/>
    <col min="9735" max="9735" width="12.28515625" style="348" customWidth="1"/>
    <col min="9736" max="9736" width="11.85546875" style="348" customWidth="1"/>
    <col min="9737" max="9984" width="8.85546875" style="348"/>
    <col min="9985" max="9985" width="40.85546875" style="348" customWidth="1"/>
    <col min="9986" max="9986" width="4.85546875" style="348" customWidth="1"/>
    <col min="9987" max="9988" width="5.28515625" style="348" customWidth="1"/>
    <col min="9989" max="9989" width="13" style="348" customWidth="1"/>
    <col min="9990" max="9990" width="4.7109375" style="348" customWidth="1"/>
    <col min="9991" max="9991" width="12.28515625" style="348" customWidth="1"/>
    <col min="9992" max="9992" width="11.85546875" style="348" customWidth="1"/>
    <col min="9993" max="10240" width="8.85546875" style="348"/>
    <col min="10241" max="10241" width="40.85546875" style="348" customWidth="1"/>
    <col min="10242" max="10242" width="4.85546875" style="348" customWidth="1"/>
    <col min="10243" max="10244" width="5.28515625" style="348" customWidth="1"/>
    <col min="10245" max="10245" width="13" style="348" customWidth="1"/>
    <col min="10246" max="10246" width="4.7109375" style="348" customWidth="1"/>
    <col min="10247" max="10247" width="12.28515625" style="348" customWidth="1"/>
    <col min="10248" max="10248" width="11.85546875" style="348" customWidth="1"/>
    <col min="10249" max="10496" width="8.85546875" style="348"/>
    <col min="10497" max="10497" width="40.85546875" style="348" customWidth="1"/>
    <col min="10498" max="10498" width="4.85546875" style="348" customWidth="1"/>
    <col min="10499" max="10500" width="5.28515625" style="348" customWidth="1"/>
    <col min="10501" max="10501" width="13" style="348" customWidth="1"/>
    <col min="10502" max="10502" width="4.7109375" style="348" customWidth="1"/>
    <col min="10503" max="10503" width="12.28515625" style="348" customWidth="1"/>
    <col min="10504" max="10504" width="11.85546875" style="348" customWidth="1"/>
    <col min="10505" max="10752" width="8.85546875" style="348"/>
    <col min="10753" max="10753" width="40.85546875" style="348" customWidth="1"/>
    <col min="10754" max="10754" width="4.85546875" style="348" customWidth="1"/>
    <col min="10755" max="10756" width="5.28515625" style="348" customWidth="1"/>
    <col min="10757" max="10757" width="13" style="348" customWidth="1"/>
    <col min="10758" max="10758" width="4.7109375" style="348" customWidth="1"/>
    <col min="10759" max="10759" width="12.28515625" style="348" customWidth="1"/>
    <col min="10760" max="10760" width="11.85546875" style="348" customWidth="1"/>
    <col min="10761" max="11008" width="8.85546875" style="348"/>
    <col min="11009" max="11009" width="40.85546875" style="348" customWidth="1"/>
    <col min="11010" max="11010" width="4.85546875" style="348" customWidth="1"/>
    <col min="11011" max="11012" width="5.28515625" style="348" customWidth="1"/>
    <col min="11013" max="11013" width="13" style="348" customWidth="1"/>
    <col min="11014" max="11014" width="4.7109375" style="348" customWidth="1"/>
    <col min="11015" max="11015" width="12.28515625" style="348" customWidth="1"/>
    <col min="11016" max="11016" width="11.85546875" style="348" customWidth="1"/>
    <col min="11017" max="11264" width="8.85546875" style="348"/>
    <col min="11265" max="11265" width="40.85546875" style="348" customWidth="1"/>
    <col min="11266" max="11266" width="4.85546875" style="348" customWidth="1"/>
    <col min="11267" max="11268" width="5.28515625" style="348" customWidth="1"/>
    <col min="11269" max="11269" width="13" style="348" customWidth="1"/>
    <col min="11270" max="11270" width="4.7109375" style="348" customWidth="1"/>
    <col min="11271" max="11271" width="12.28515625" style="348" customWidth="1"/>
    <col min="11272" max="11272" width="11.85546875" style="348" customWidth="1"/>
    <col min="11273" max="11520" width="8.85546875" style="348"/>
    <col min="11521" max="11521" width="40.85546875" style="348" customWidth="1"/>
    <col min="11522" max="11522" width="4.85546875" style="348" customWidth="1"/>
    <col min="11523" max="11524" width="5.28515625" style="348" customWidth="1"/>
    <col min="11525" max="11525" width="13" style="348" customWidth="1"/>
    <col min="11526" max="11526" width="4.7109375" style="348" customWidth="1"/>
    <col min="11527" max="11527" width="12.28515625" style="348" customWidth="1"/>
    <col min="11528" max="11528" width="11.85546875" style="348" customWidth="1"/>
    <col min="11529" max="11776" width="8.85546875" style="348"/>
    <col min="11777" max="11777" width="40.85546875" style="348" customWidth="1"/>
    <col min="11778" max="11778" width="4.85546875" style="348" customWidth="1"/>
    <col min="11779" max="11780" width="5.28515625" style="348" customWidth="1"/>
    <col min="11781" max="11781" width="13" style="348" customWidth="1"/>
    <col min="11782" max="11782" width="4.7109375" style="348" customWidth="1"/>
    <col min="11783" max="11783" width="12.28515625" style="348" customWidth="1"/>
    <col min="11784" max="11784" width="11.85546875" style="348" customWidth="1"/>
    <col min="11785" max="12032" width="8.85546875" style="348"/>
    <col min="12033" max="12033" width="40.85546875" style="348" customWidth="1"/>
    <col min="12034" max="12034" width="4.85546875" style="348" customWidth="1"/>
    <col min="12035" max="12036" width="5.28515625" style="348" customWidth="1"/>
    <col min="12037" max="12037" width="13" style="348" customWidth="1"/>
    <col min="12038" max="12038" width="4.7109375" style="348" customWidth="1"/>
    <col min="12039" max="12039" width="12.28515625" style="348" customWidth="1"/>
    <col min="12040" max="12040" width="11.85546875" style="348" customWidth="1"/>
    <col min="12041" max="12288" width="8.85546875" style="348"/>
    <col min="12289" max="12289" width="40.85546875" style="348" customWidth="1"/>
    <col min="12290" max="12290" width="4.85546875" style="348" customWidth="1"/>
    <col min="12291" max="12292" width="5.28515625" style="348" customWidth="1"/>
    <col min="12293" max="12293" width="13" style="348" customWidth="1"/>
    <col min="12294" max="12294" width="4.7109375" style="348" customWidth="1"/>
    <col min="12295" max="12295" width="12.28515625" style="348" customWidth="1"/>
    <col min="12296" max="12296" width="11.85546875" style="348" customWidth="1"/>
    <col min="12297" max="12544" width="8.85546875" style="348"/>
    <col min="12545" max="12545" width="40.85546875" style="348" customWidth="1"/>
    <col min="12546" max="12546" width="4.85546875" style="348" customWidth="1"/>
    <col min="12547" max="12548" width="5.28515625" style="348" customWidth="1"/>
    <col min="12549" max="12549" width="13" style="348" customWidth="1"/>
    <col min="12550" max="12550" width="4.7109375" style="348" customWidth="1"/>
    <col min="12551" max="12551" width="12.28515625" style="348" customWidth="1"/>
    <col min="12552" max="12552" width="11.85546875" style="348" customWidth="1"/>
    <col min="12553" max="12800" width="8.85546875" style="348"/>
    <col min="12801" max="12801" width="40.85546875" style="348" customWidth="1"/>
    <col min="12802" max="12802" width="4.85546875" style="348" customWidth="1"/>
    <col min="12803" max="12804" width="5.28515625" style="348" customWidth="1"/>
    <col min="12805" max="12805" width="13" style="348" customWidth="1"/>
    <col min="12806" max="12806" width="4.7109375" style="348" customWidth="1"/>
    <col min="12807" max="12807" width="12.28515625" style="348" customWidth="1"/>
    <col min="12808" max="12808" width="11.85546875" style="348" customWidth="1"/>
    <col min="12809" max="13056" width="8.85546875" style="348"/>
    <col min="13057" max="13057" width="40.85546875" style="348" customWidth="1"/>
    <col min="13058" max="13058" width="4.85546875" style="348" customWidth="1"/>
    <col min="13059" max="13060" width="5.28515625" style="348" customWidth="1"/>
    <col min="13061" max="13061" width="13" style="348" customWidth="1"/>
    <col min="13062" max="13062" width="4.7109375" style="348" customWidth="1"/>
    <col min="13063" max="13063" width="12.28515625" style="348" customWidth="1"/>
    <col min="13064" max="13064" width="11.85546875" style="348" customWidth="1"/>
    <col min="13065" max="13312" width="8.85546875" style="348"/>
    <col min="13313" max="13313" width="40.85546875" style="348" customWidth="1"/>
    <col min="13314" max="13314" width="4.85546875" style="348" customWidth="1"/>
    <col min="13315" max="13316" width="5.28515625" style="348" customWidth="1"/>
    <col min="13317" max="13317" width="13" style="348" customWidth="1"/>
    <col min="13318" max="13318" width="4.7109375" style="348" customWidth="1"/>
    <col min="13319" max="13319" width="12.28515625" style="348" customWidth="1"/>
    <col min="13320" max="13320" width="11.85546875" style="348" customWidth="1"/>
    <col min="13321" max="13568" width="8.85546875" style="348"/>
    <col min="13569" max="13569" width="40.85546875" style="348" customWidth="1"/>
    <col min="13570" max="13570" width="4.85546875" style="348" customWidth="1"/>
    <col min="13571" max="13572" width="5.28515625" style="348" customWidth="1"/>
    <col min="13573" max="13573" width="13" style="348" customWidth="1"/>
    <col min="13574" max="13574" width="4.7109375" style="348" customWidth="1"/>
    <col min="13575" max="13575" width="12.28515625" style="348" customWidth="1"/>
    <col min="13576" max="13576" width="11.85546875" style="348" customWidth="1"/>
    <col min="13577" max="13824" width="8.85546875" style="348"/>
    <col min="13825" max="13825" width="40.85546875" style="348" customWidth="1"/>
    <col min="13826" max="13826" width="4.85546875" style="348" customWidth="1"/>
    <col min="13827" max="13828" width="5.28515625" style="348" customWidth="1"/>
    <col min="13829" max="13829" width="13" style="348" customWidth="1"/>
    <col min="13830" max="13830" width="4.7109375" style="348" customWidth="1"/>
    <col min="13831" max="13831" width="12.28515625" style="348" customWidth="1"/>
    <col min="13832" max="13832" width="11.85546875" style="348" customWidth="1"/>
    <col min="13833" max="14080" width="8.85546875" style="348"/>
    <col min="14081" max="14081" width="40.85546875" style="348" customWidth="1"/>
    <col min="14082" max="14082" width="4.85546875" style="348" customWidth="1"/>
    <col min="14083" max="14084" width="5.28515625" style="348" customWidth="1"/>
    <col min="14085" max="14085" width="13" style="348" customWidth="1"/>
    <col min="14086" max="14086" width="4.7109375" style="348" customWidth="1"/>
    <col min="14087" max="14087" width="12.28515625" style="348" customWidth="1"/>
    <col min="14088" max="14088" width="11.85546875" style="348" customWidth="1"/>
    <col min="14089" max="14336" width="8.85546875" style="348"/>
    <col min="14337" max="14337" width="40.85546875" style="348" customWidth="1"/>
    <col min="14338" max="14338" width="4.85546875" style="348" customWidth="1"/>
    <col min="14339" max="14340" width="5.28515625" style="348" customWidth="1"/>
    <col min="14341" max="14341" width="13" style="348" customWidth="1"/>
    <col min="14342" max="14342" width="4.7109375" style="348" customWidth="1"/>
    <col min="14343" max="14343" width="12.28515625" style="348" customWidth="1"/>
    <col min="14344" max="14344" width="11.85546875" style="348" customWidth="1"/>
    <col min="14345" max="14592" width="8.85546875" style="348"/>
    <col min="14593" max="14593" width="40.85546875" style="348" customWidth="1"/>
    <col min="14594" max="14594" width="4.85546875" style="348" customWidth="1"/>
    <col min="14595" max="14596" width="5.28515625" style="348" customWidth="1"/>
    <col min="14597" max="14597" width="13" style="348" customWidth="1"/>
    <col min="14598" max="14598" width="4.7109375" style="348" customWidth="1"/>
    <col min="14599" max="14599" width="12.28515625" style="348" customWidth="1"/>
    <col min="14600" max="14600" width="11.85546875" style="348" customWidth="1"/>
    <col min="14601" max="14848" width="8.85546875" style="348"/>
    <col min="14849" max="14849" width="40.85546875" style="348" customWidth="1"/>
    <col min="14850" max="14850" width="4.85546875" style="348" customWidth="1"/>
    <col min="14851" max="14852" width="5.28515625" style="348" customWidth="1"/>
    <col min="14853" max="14853" width="13" style="348" customWidth="1"/>
    <col min="14854" max="14854" width="4.7109375" style="348" customWidth="1"/>
    <col min="14855" max="14855" width="12.28515625" style="348" customWidth="1"/>
    <col min="14856" max="14856" width="11.85546875" style="348" customWidth="1"/>
    <col min="14857" max="15104" width="8.85546875" style="348"/>
    <col min="15105" max="15105" width="40.85546875" style="348" customWidth="1"/>
    <col min="15106" max="15106" width="4.85546875" style="348" customWidth="1"/>
    <col min="15107" max="15108" width="5.28515625" style="348" customWidth="1"/>
    <col min="15109" max="15109" width="13" style="348" customWidth="1"/>
    <col min="15110" max="15110" width="4.7109375" style="348" customWidth="1"/>
    <col min="15111" max="15111" width="12.28515625" style="348" customWidth="1"/>
    <col min="15112" max="15112" width="11.85546875" style="348" customWidth="1"/>
    <col min="15113" max="15360" width="8.85546875" style="348"/>
    <col min="15361" max="15361" width="40.85546875" style="348" customWidth="1"/>
    <col min="15362" max="15362" width="4.85546875" style="348" customWidth="1"/>
    <col min="15363" max="15364" width="5.28515625" style="348" customWidth="1"/>
    <col min="15365" max="15365" width="13" style="348" customWidth="1"/>
    <col min="15366" max="15366" width="4.7109375" style="348" customWidth="1"/>
    <col min="15367" max="15367" width="12.28515625" style="348" customWidth="1"/>
    <col min="15368" max="15368" width="11.85546875" style="348" customWidth="1"/>
    <col min="15369" max="15616" width="8.85546875" style="348"/>
    <col min="15617" max="15617" width="40.85546875" style="348" customWidth="1"/>
    <col min="15618" max="15618" width="4.85546875" style="348" customWidth="1"/>
    <col min="15619" max="15620" width="5.28515625" style="348" customWidth="1"/>
    <col min="15621" max="15621" width="13" style="348" customWidth="1"/>
    <col min="15622" max="15622" width="4.7109375" style="348" customWidth="1"/>
    <col min="15623" max="15623" width="12.28515625" style="348" customWidth="1"/>
    <col min="15624" max="15624" width="11.85546875" style="348" customWidth="1"/>
    <col min="15625" max="15872" width="8.85546875" style="348"/>
    <col min="15873" max="15873" width="40.85546875" style="348" customWidth="1"/>
    <col min="15874" max="15874" width="4.85546875" style="348" customWidth="1"/>
    <col min="15875" max="15876" width="5.28515625" style="348" customWidth="1"/>
    <col min="15877" max="15877" width="13" style="348" customWidth="1"/>
    <col min="15878" max="15878" width="4.7109375" style="348" customWidth="1"/>
    <col min="15879" max="15879" width="12.28515625" style="348" customWidth="1"/>
    <col min="15880" max="15880" width="11.85546875" style="348" customWidth="1"/>
    <col min="15881" max="16128" width="8.85546875" style="348"/>
    <col min="16129" max="16129" width="40.85546875" style="348" customWidth="1"/>
    <col min="16130" max="16130" width="4.85546875" style="348" customWidth="1"/>
    <col min="16131" max="16132" width="5.28515625" style="348" customWidth="1"/>
    <col min="16133" max="16133" width="13" style="348" customWidth="1"/>
    <col min="16134" max="16134" width="4.7109375" style="348" customWidth="1"/>
    <col min="16135" max="16135" width="12.28515625" style="348" customWidth="1"/>
    <col min="16136" max="16136" width="11.85546875" style="348" customWidth="1"/>
    <col min="16137" max="16384" width="8.85546875" style="348"/>
  </cols>
  <sheetData>
    <row r="1" spans="1:8" ht="15" x14ac:dyDescent="0.25">
      <c r="A1" s="556" t="s">
        <v>856</v>
      </c>
      <c r="B1" s="556"/>
      <c r="C1" s="556"/>
      <c r="D1" s="556"/>
      <c r="E1" s="556"/>
      <c r="F1" s="556"/>
      <c r="G1" s="556"/>
      <c r="H1" s="557"/>
    </row>
    <row r="2" spans="1:8" ht="15" x14ac:dyDescent="0.25">
      <c r="A2" s="556" t="s">
        <v>857</v>
      </c>
      <c r="B2" s="556"/>
      <c r="C2" s="556"/>
      <c r="D2" s="556"/>
      <c r="E2" s="556"/>
      <c r="F2" s="556"/>
      <c r="G2" s="556"/>
      <c r="H2" s="557"/>
    </row>
    <row r="3" spans="1:8" ht="15" x14ac:dyDescent="0.25">
      <c r="A3" s="556" t="s">
        <v>877</v>
      </c>
      <c r="B3" s="556"/>
      <c r="C3" s="556"/>
      <c r="D3" s="556"/>
      <c r="E3" s="556"/>
      <c r="F3" s="556"/>
      <c r="G3" s="556"/>
      <c r="H3" s="557"/>
    </row>
    <row r="4" spans="1:8" ht="15.75" x14ac:dyDescent="0.25">
      <c r="A4" s="558" t="s">
        <v>785</v>
      </c>
      <c r="B4" s="558"/>
      <c r="C4" s="558"/>
      <c r="D4" s="558"/>
      <c r="E4" s="558"/>
      <c r="F4" s="558"/>
      <c r="G4" s="558"/>
      <c r="H4" s="557"/>
    </row>
    <row r="5" spans="1:8" ht="15" x14ac:dyDescent="0.25">
      <c r="A5" s="547" t="s">
        <v>878</v>
      </c>
      <c r="B5" s="547"/>
      <c r="C5" s="547"/>
      <c r="D5" s="547"/>
      <c r="E5" s="547"/>
      <c r="F5" s="547"/>
      <c r="G5" s="547"/>
      <c r="H5" s="557"/>
    </row>
    <row r="6" spans="1:8" x14ac:dyDescent="0.2">
      <c r="A6" s="490"/>
      <c r="B6" s="350"/>
      <c r="C6" s="350"/>
      <c r="D6" s="350"/>
      <c r="E6" s="350"/>
      <c r="F6" s="350"/>
      <c r="G6" s="493"/>
      <c r="H6" s="493" t="s">
        <v>3</v>
      </c>
    </row>
    <row r="7" spans="1:8" x14ac:dyDescent="0.2">
      <c r="A7" s="559" t="s">
        <v>786</v>
      </c>
      <c r="B7" s="560" t="s">
        <v>787</v>
      </c>
      <c r="C7" s="561"/>
      <c r="D7" s="561"/>
      <c r="E7" s="561"/>
      <c r="F7" s="562"/>
      <c r="G7" s="563" t="s">
        <v>243</v>
      </c>
      <c r="H7" s="563" t="s">
        <v>252</v>
      </c>
    </row>
    <row r="8" spans="1:8" x14ac:dyDescent="0.2">
      <c r="A8" s="548"/>
      <c r="B8" s="491" t="s">
        <v>788</v>
      </c>
      <c r="C8" s="353" t="s">
        <v>403</v>
      </c>
      <c r="D8" s="353" t="s">
        <v>789</v>
      </c>
      <c r="E8" s="354" t="s">
        <v>405</v>
      </c>
      <c r="F8" s="354" t="s">
        <v>406</v>
      </c>
      <c r="G8" s="564"/>
      <c r="H8" s="564"/>
    </row>
    <row r="9" spans="1:8" x14ac:dyDescent="0.2">
      <c r="A9" s="491">
        <v>1</v>
      </c>
      <c r="B9" s="491">
        <v>2</v>
      </c>
      <c r="C9" s="353" t="s">
        <v>409</v>
      </c>
      <c r="D9" s="353" t="s">
        <v>410</v>
      </c>
      <c r="E9" s="354">
        <v>5</v>
      </c>
      <c r="F9" s="354">
        <v>6</v>
      </c>
      <c r="G9" s="355">
        <v>7</v>
      </c>
      <c r="H9" s="355">
        <v>8</v>
      </c>
    </row>
    <row r="10" spans="1:8" s="361" customFormat="1" ht="15" x14ac:dyDescent="0.25">
      <c r="A10" s="356" t="s">
        <v>858</v>
      </c>
      <c r="B10" s="357">
        <v>510</v>
      </c>
      <c r="C10" s="358"/>
      <c r="D10" s="358"/>
      <c r="E10" s="359"/>
      <c r="F10" s="359"/>
      <c r="G10" s="360">
        <f>SUM(G11)</f>
        <v>8979.2799999999988</v>
      </c>
      <c r="H10" s="360">
        <f>SUM(H11)</f>
        <v>8979.2799999999988</v>
      </c>
    </row>
    <row r="11" spans="1:8" ht="15.75" x14ac:dyDescent="0.25">
      <c r="A11" s="413" t="s">
        <v>412</v>
      </c>
      <c r="B11" s="363">
        <v>510</v>
      </c>
      <c r="C11" s="364" t="s">
        <v>413</v>
      </c>
      <c r="D11" s="364"/>
      <c r="E11" s="364"/>
      <c r="F11" s="364"/>
      <c r="G11" s="365">
        <f>SUM(G12+G16)</f>
        <v>8979.2799999999988</v>
      </c>
      <c r="H11" s="365">
        <f>SUM(H12+H16)</f>
        <v>8979.2799999999988</v>
      </c>
    </row>
    <row r="12" spans="1:8" s="370" customFormat="1" ht="26.25" x14ac:dyDescent="0.25">
      <c r="A12" s="366" t="s">
        <v>791</v>
      </c>
      <c r="B12" s="367" t="s">
        <v>792</v>
      </c>
      <c r="C12" s="368" t="s">
        <v>413</v>
      </c>
      <c r="D12" s="368" t="s">
        <v>415</v>
      </c>
      <c r="E12" s="368"/>
      <c r="F12" s="368"/>
      <c r="G12" s="369">
        <f>SUM(G15)</f>
        <v>2015</v>
      </c>
      <c r="H12" s="369">
        <f>SUM(H15)</f>
        <v>2015</v>
      </c>
    </row>
    <row r="13" spans="1:8" s="375" customFormat="1" ht="15" x14ac:dyDescent="0.25">
      <c r="A13" s="371" t="s">
        <v>416</v>
      </c>
      <c r="B13" s="372" t="s">
        <v>792</v>
      </c>
      <c r="C13" s="373" t="s">
        <v>413</v>
      </c>
      <c r="D13" s="373" t="s">
        <v>415</v>
      </c>
      <c r="E13" s="373" t="s">
        <v>417</v>
      </c>
      <c r="F13" s="373"/>
      <c r="G13" s="374">
        <f>SUM(G15)</f>
        <v>2015</v>
      </c>
      <c r="H13" s="374">
        <f>SUM(H15)</f>
        <v>2015</v>
      </c>
    </row>
    <row r="14" spans="1:8" s="380" customFormat="1" ht="15" x14ac:dyDescent="0.25">
      <c r="A14" s="376" t="s">
        <v>418</v>
      </c>
      <c r="B14" s="377" t="s">
        <v>792</v>
      </c>
      <c r="C14" s="378" t="s">
        <v>413</v>
      </c>
      <c r="D14" s="378" t="s">
        <v>415</v>
      </c>
      <c r="E14" s="378" t="s">
        <v>417</v>
      </c>
      <c r="F14" s="378"/>
      <c r="G14" s="379">
        <f>SUM(G15)</f>
        <v>2015</v>
      </c>
      <c r="H14" s="379">
        <f>SUM(H15)</f>
        <v>2015</v>
      </c>
    </row>
    <row r="15" spans="1:8" ht="51" x14ac:dyDescent="0.2">
      <c r="A15" s="381" t="s">
        <v>793</v>
      </c>
      <c r="B15" s="382" t="s">
        <v>792</v>
      </c>
      <c r="C15" s="383" t="s">
        <v>413</v>
      </c>
      <c r="D15" s="383" t="s">
        <v>415</v>
      </c>
      <c r="E15" s="383" t="s">
        <v>417</v>
      </c>
      <c r="F15" s="383" t="s">
        <v>420</v>
      </c>
      <c r="G15" s="384">
        <v>2015</v>
      </c>
      <c r="H15" s="384">
        <v>2015</v>
      </c>
    </row>
    <row r="16" spans="1:8" s="380" customFormat="1" ht="28.5" x14ac:dyDescent="0.2">
      <c r="A16" s="385" t="s">
        <v>421</v>
      </c>
      <c r="B16" s="367" t="s">
        <v>792</v>
      </c>
      <c r="C16" s="368" t="s">
        <v>413</v>
      </c>
      <c r="D16" s="368" t="s">
        <v>422</v>
      </c>
      <c r="E16" s="368"/>
      <c r="F16" s="368"/>
      <c r="G16" s="369">
        <f>SUM(G19+G17)</f>
        <v>6964.28</v>
      </c>
      <c r="H16" s="369">
        <f>SUM(H19+H17)</f>
        <v>6964.28</v>
      </c>
    </row>
    <row r="17" spans="1:8" s="380" customFormat="1" ht="27" x14ac:dyDescent="0.25">
      <c r="A17" s="371" t="s">
        <v>423</v>
      </c>
      <c r="B17" s="387" t="s">
        <v>792</v>
      </c>
      <c r="C17" s="373" t="s">
        <v>413</v>
      </c>
      <c r="D17" s="373" t="s">
        <v>422</v>
      </c>
      <c r="E17" s="373" t="s">
        <v>424</v>
      </c>
      <c r="F17" s="373"/>
      <c r="G17" s="374">
        <f>SUM(G18)</f>
        <v>1511.5</v>
      </c>
      <c r="H17" s="374">
        <f>SUM(H18)</f>
        <v>1511.5</v>
      </c>
    </row>
    <row r="18" spans="1:8" s="380" customFormat="1" ht="46.9" customHeight="1" x14ac:dyDescent="0.2">
      <c r="A18" s="376" t="s">
        <v>793</v>
      </c>
      <c r="B18" s="389" t="s">
        <v>792</v>
      </c>
      <c r="C18" s="378" t="s">
        <v>413</v>
      </c>
      <c r="D18" s="378" t="s">
        <v>422</v>
      </c>
      <c r="E18" s="378" t="s">
        <v>424</v>
      </c>
      <c r="F18" s="378" t="s">
        <v>420</v>
      </c>
      <c r="G18" s="379">
        <v>1511.5</v>
      </c>
      <c r="H18" s="379">
        <v>1511.5</v>
      </c>
    </row>
    <row r="19" spans="1:8" ht="13.5" x14ac:dyDescent="0.25">
      <c r="A19" s="371" t="s">
        <v>416</v>
      </c>
      <c r="B19" s="387" t="s">
        <v>792</v>
      </c>
      <c r="C19" s="373" t="s">
        <v>413</v>
      </c>
      <c r="D19" s="373" t="s">
        <v>422</v>
      </c>
      <c r="E19" s="373" t="s">
        <v>425</v>
      </c>
      <c r="F19" s="373"/>
      <c r="G19" s="374">
        <f>SUM(G20)</f>
        <v>5452.78</v>
      </c>
      <c r="H19" s="374">
        <f>SUM(H20)</f>
        <v>5452.78</v>
      </c>
    </row>
    <row r="20" spans="1:8" s="238" customFormat="1" x14ac:dyDescent="0.2">
      <c r="A20" s="381" t="s">
        <v>426</v>
      </c>
      <c r="B20" s="388" t="s">
        <v>792</v>
      </c>
      <c r="C20" s="383" t="s">
        <v>413</v>
      </c>
      <c r="D20" s="383" t="s">
        <v>422</v>
      </c>
      <c r="E20" s="383" t="s">
        <v>425</v>
      </c>
      <c r="F20" s="383"/>
      <c r="G20" s="384">
        <f>SUM(G21+G22)</f>
        <v>5452.78</v>
      </c>
      <c r="H20" s="384">
        <f>SUM(H21+H22)</f>
        <v>5452.78</v>
      </c>
    </row>
    <row r="21" spans="1:8" ht="51" x14ac:dyDescent="0.2">
      <c r="A21" s="376" t="s">
        <v>793</v>
      </c>
      <c r="B21" s="389" t="s">
        <v>792</v>
      </c>
      <c r="C21" s="378" t="s">
        <v>413</v>
      </c>
      <c r="D21" s="378" t="s">
        <v>422</v>
      </c>
      <c r="E21" s="378" t="s">
        <v>425</v>
      </c>
      <c r="F21" s="378" t="s">
        <v>420</v>
      </c>
      <c r="G21" s="379">
        <v>4620</v>
      </c>
      <c r="H21" s="379">
        <v>4620</v>
      </c>
    </row>
    <row r="22" spans="1:8" s="390" customFormat="1" ht="26.25" x14ac:dyDescent="0.25">
      <c r="A22" s="376" t="s">
        <v>794</v>
      </c>
      <c r="B22" s="389" t="s">
        <v>792</v>
      </c>
      <c r="C22" s="378" t="s">
        <v>413</v>
      </c>
      <c r="D22" s="378" t="s">
        <v>422</v>
      </c>
      <c r="E22" s="378" t="s">
        <v>425</v>
      </c>
      <c r="F22" s="378" t="s">
        <v>428</v>
      </c>
      <c r="G22" s="379">
        <v>832.78</v>
      </c>
      <c r="H22" s="379">
        <v>832.78</v>
      </c>
    </row>
    <row r="23" spans="1:8" ht="14.25" x14ac:dyDescent="0.2">
      <c r="A23" s="392" t="s">
        <v>795</v>
      </c>
      <c r="B23" s="364" t="s">
        <v>792</v>
      </c>
      <c r="C23" s="383"/>
      <c r="D23" s="383"/>
      <c r="E23" s="383"/>
      <c r="F23" s="383"/>
      <c r="G23" s="365">
        <f>SUM(G24+G74+G88+G113+G118+G156+G173+G194+G200+G67+G183+G63)</f>
        <v>1057834.57</v>
      </c>
      <c r="H23" s="365">
        <f>SUM(H24+H74+H88+H113+H118+H156+H173+H194+H200+H67+H183+H63)</f>
        <v>1139297.7799999998</v>
      </c>
    </row>
    <row r="24" spans="1:8" s="361" customFormat="1" ht="15" x14ac:dyDescent="0.25">
      <c r="A24" s="385" t="s">
        <v>412</v>
      </c>
      <c r="B24" s="364" t="s">
        <v>792</v>
      </c>
      <c r="C24" s="394" t="s">
        <v>413</v>
      </c>
      <c r="D24" s="395"/>
      <c r="E24" s="395"/>
      <c r="F24" s="395"/>
      <c r="G24" s="365">
        <f>SUM(G25+G38+G42+G35)</f>
        <v>112278.75000000001</v>
      </c>
      <c r="H24" s="365">
        <f>SUM(H25+H38+H42+H35)</f>
        <v>110255.27</v>
      </c>
    </row>
    <row r="25" spans="1:8" s="238" customFormat="1" x14ac:dyDescent="0.2">
      <c r="A25" s="366" t="s">
        <v>859</v>
      </c>
      <c r="B25" s="367" t="s">
        <v>792</v>
      </c>
      <c r="C25" s="368" t="s">
        <v>413</v>
      </c>
      <c r="D25" s="368" t="s">
        <v>432</v>
      </c>
      <c r="E25" s="368"/>
      <c r="F25" s="368"/>
      <c r="G25" s="396">
        <f>SUM(G26)</f>
        <v>95780.720000000016</v>
      </c>
      <c r="H25" s="396">
        <f>SUM(H26)</f>
        <v>95780.720000000016</v>
      </c>
    </row>
    <row r="26" spans="1:8" s="397" customFormat="1" ht="15" x14ac:dyDescent="0.25">
      <c r="A26" s="371" t="s">
        <v>416</v>
      </c>
      <c r="B26" s="372" t="s">
        <v>792</v>
      </c>
      <c r="C26" s="373" t="s">
        <v>413</v>
      </c>
      <c r="D26" s="373" t="s">
        <v>432</v>
      </c>
      <c r="E26" s="373"/>
      <c r="F26" s="373"/>
      <c r="G26" s="374">
        <f>SUM(G27+G29+G33)</f>
        <v>95780.720000000016</v>
      </c>
      <c r="H26" s="374">
        <f>SUM(H27+H29+H33)</f>
        <v>95780.720000000016</v>
      </c>
    </row>
    <row r="27" spans="1:8" x14ac:dyDescent="0.2">
      <c r="A27" s="376" t="s">
        <v>426</v>
      </c>
      <c r="B27" s="389" t="s">
        <v>792</v>
      </c>
      <c r="C27" s="378" t="s">
        <v>413</v>
      </c>
      <c r="D27" s="378" t="s">
        <v>432</v>
      </c>
      <c r="E27" s="378"/>
      <c r="F27" s="378"/>
      <c r="G27" s="379">
        <f>SUM(G28)</f>
        <v>6294.87</v>
      </c>
      <c r="H27" s="379">
        <f>SUM(H28)</f>
        <v>6294.87</v>
      </c>
    </row>
    <row r="28" spans="1:8" ht="51" x14ac:dyDescent="0.2">
      <c r="A28" s="376" t="s">
        <v>793</v>
      </c>
      <c r="B28" s="382" t="s">
        <v>792</v>
      </c>
      <c r="C28" s="378" t="s">
        <v>413</v>
      </c>
      <c r="D28" s="378" t="s">
        <v>432</v>
      </c>
      <c r="E28" s="378" t="s">
        <v>860</v>
      </c>
      <c r="F28" s="378" t="s">
        <v>420</v>
      </c>
      <c r="G28" s="379">
        <v>6294.87</v>
      </c>
      <c r="H28" s="379">
        <v>6294.87</v>
      </c>
    </row>
    <row r="29" spans="1:8" x14ac:dyDescent="0.2">
      <c r="A29" s="376" t="s">
        <v>426</v>
      </c>
      <c r="B29" s="389" t="s">
        <v>792</v>
      </c>
      <c r="C29" s="378" t="s">
        <v>413</v>
      </c>
      <c r="D29" s="378" t="s">
        <v>432</v>
      </c>
      <c r="E29" s="378"/>
      <c r="F29" s="378"/>
      <c r="G29" s="379">
        <f>SUM(G30+G31+G32)</f>
        <v>86970.390000000014</v>
      </c>
      <c r="H29" s="379">
        <f>SUM(H30+H31+H32)</f>
        <v>86970.390000000014</v>
      </c>
    </row>
    <row r="30" spans="1:8" ht="51" x14ac:dyDescent="0.2">
      <c r="A30" s="376" t="s">
        <v>793</v>
      </c>
      <c r="B30" s="382" t="s">
        <v>792</v>
      </c>
      <c r="C30" s="378" t="s">
        <v>413</v>
      </c>
      <c r="D30" s="378" t="s">
        <v>432</v>
      </c>
      <c r="E30" s="378" t="s">
        <v>425</v>
      </c>
      <c r="F30" s="378" t="s">
        <v>420</v>
      </c>
      <c r="G30" s="379">
        <v>77998.320000000007</v>
      </c>
      <c r="H30" s="379">
        <v>77998.320000000007</v>
      </c>
    </row>
    <row r="31" spans="1:8" ht="25.5" x14ac:dyDescent="0.2">
      <c r="A31" s="376" t="s">
        <v>794</v>
      </c>
      <c r="B31" s="389" t="s">
        <v>792</v>
      </c>
      <c r="C31" s="378" t="s">
        <v>413</v>
      </c>
      <c r="D31" s="378" t="s">
        <v>432</v>
      </c>
      <c r="E31" s="378" t="s">
        <v>425</v>
      </c>
      <c r="F31" s="378" t="s">
        <v>428</v>
      </c>
      <c r="G31" s="379">
        <v>8912.07</v>
      </c>
      <c r="H31" s="379">
        <v>8912.07</v>
      </c>
    </row>
    <row r="32" spans="1:8" s="398" customFormat="1" ht="15" x14ac:dyDescent="0.25">
      <c r="A32" s="376" t="s">
        <v>429</v>
      </c>
      <c r="B32" s="389" t="s">
        <v>792</v>
      </c>
      <c r="C32" s="389" t="s">
        <v>413</v>
      </c>
      <c r="D32" s="389" t="s">
        <v>432</v>
      </c>
      <c r="E32" s="378" t="s">
        <v>425</v>
      </c>
      <c r="F32" s="389" t="s">
        <v>430</v>
      </c>
      <c r="G32" s="379">
        <v>60</v>
      </c>
      <c r="H32" s="379">
        <v>60</v>
      </c>
    </row>
    <row r="33" spans="1:8" s="399" customFormat="1" ht="27" x14ac:dyDescent="0.25">
      <c r="A33" s="371" t="s">
        <v>433</v>
      </c>
      <c r="B33" s="387" t="s">
        <v>792</v>
      </c>
      <c r="C33" s="387" t="s">
        <v>413</v>
      </c>
      <c r="D33" s="387" t="s">
        <v>432</v>
      </c>
      <c r="E33" s="387" t="s">
        <v>434</v>
      </c>
      <c r="F33" s="387"/>
      <c r="G33" s="374">
        <f>SUM(G34)</f>
        <v>2515.46</v>
      </c>
      <c r="H33" s="374">
        <f>SUM(H34)</f>
        <v>2515.46</v>
      </c>
    </row>
    <row r="34" spans="1:8" ht="40.9" customHeight="1" x14ac:dyDescent="0.2">
      <c r="A34" s="376" t="s">
        <v>793</v>
      </c>
      <c r="B34" s="382" t="s">
        <v>792</v>
      </c>
      <c r="C34" s="383" t="s">
        <v>413</v>
      </c>
      <c r="D34" s="383" t="s">
        <v>432</v>
      </c>
      <c r="E34" s="386" t="s">
        <v>434</v>
      </c>
      <c r="F34" s="383" t="s">
        <v>420</v>
      </c>
      <c r="G34" s="379">
        <v>2515.46</v>
      </c>
      <c r="H34" s="379">
        <v>2515.46</v>
      </c>
    </row>
    <row r="35" spans="1:8" s="400" customFormat="1" ht="14.25" x14ac:dyDescent="0.2">
      <c r="A35" s="385" t="s">
        <v>438</v>
      </c>
      <c r="B35" s="364" t="s">
        <v>792</v>
      </c>
      <c r="C35" s="394" t="s">
        <v>413</v>
      </c>
      <c r="D35" s="394" t="s">
        <v>439</v>
      </c>
      <c r="E35" s="364"/>
      <c r="F35" s="394"/>
      <c r="G35" s="365">
        <f>SUM(G36)</f>
        <v>11.2</v>
      </c>
      <c r="H35" s="365">
        <f>SUM(H36)</f>
        <v>9.9</v>
      </c>
    </row>
    <row r="36" spans="1:8" ht="40.9" customHeight="1" x14ac:dyDescent="0.2">
      <c r="A36" s="376" t="s">
        <v>440</v>
      </c>
      <c r="B36" s="389" t="s">
        <v>792</v>
      </c>
      <c r="C36" s="378" t="s">
        <v>413</v>
      </c>
      <c r="D36" s="378" t="s">
        <v>439</v>
      </c>
      <c r="E36" s="389" t="s">
        <v>700</v>
      </c>
      <c r="F36" s="378"/>
      <c r="G36" s="379">
        <f>SUM(G37)</f>
        <v>11.2</v>
      </c>
      <c r="H36" s="379">
        <f>SUM(H37)</f>
        <v>9.9</v>
      </c>
    </row>
    <row r="37" spans="1:8" ht="25.5" x14ac:dyDescent="0.2">
      <c r="A37" s="381" t="s">
        <v>794</v>
      </c>
      <c r="B37" s="382" t="s">
        <v>792</v>
      </c>
      <c r="C37" s="383" t="s">
        <v>413</v>
      </c>
      <c r="D37" s="383" t="s">
        <v>439</v>
      </c>
      <c r="E37" s="386" t="s">
        <v>700</v>
      </c>
      <c r="F37" s="383" t="s">
        <v>428</v>
      </c>
      <c r="G37" s="379">
        <v>11.2</v>
      </c>
      <c r="H37" s="379">
        <v>9.9</v>
      </c>
    </row>
    <row r="38" spans="1:8" ht="15" x14ac:dyDescent="0.25">
      <c r="A38" s="385" t="s">
        <v>443</v>
      </c>
      <c r="B38" s="401" t="s">
        <v>792</v>
      </c>
      <c r="C38" s="364" t="s">
        <v>413</v>
      </c>
      <c r="D38" s="364" t="s">
        <v>444</v>
      </c>
      <c r="E38" s="364"/>
      <c r="F38" s="364"/>
      <c r="G38" s="365">
        <f t="shared" ref="G38:H40" si="0">SUM(G39)</f>
        <v>2000</v>
      </c>
      <c r="H38" s="365">
        <f t="shared" si="0"/>
        <v>3000</v>
      </c>
    </row>
    <row r="39" spans="1:8" ht="13.5" x14ac:dyDescent="0.25">
      <c r="A39" s="371" t="s">
        <v>443</v>
      </c>
      <c r="B39" s="368" t="s">
        <v>792</v>
      </c>
      <c r="C39" s="387" t="s">
        <v>413</v>
      </c>
      <c r="D39" s="387" t="s">
        <v>444</v>
      </c>
      <c r="E39" s="387" t="s">
        <v>797</v>
      </c>
      <c r="F39" s="387"/>
      <c r="G39" s="374">
        <f t="shared" si="0"/>
        <v>2000</v>
      </c>
      <c r="H39" s="374">
        <f t="shared" si="0"/>
        <v>3000</v>
      </c>
    </row>
    <row r="40" spans="1:8" ht="21" customHeight="1" x14ac:dyDescent="0.2">
      <c r="A40" s="376" t="s">
        <v>445</v>
      </c>
      <c r="B40" s="378" t="s">
        <v>792</v>
      </c>
      <c r="C40" s="389" t="s">
        <v>413</v>
      </c>
      <c r="D40" s="389" t="s">
        <v>444</v>
      </c>
      <c r="E40" s="389" t="s">
        <v>446</v>
      </c>
      <c r="F40" s="389"/>
      <c r="G40" s="379">
        <f t="shared" si="0"/>
        <v>2000</v>
      </c>
      <c r="H40" s="379">
        <f t="shared" si="0"/>
        <v>3000</v>
      </c>
    </row>
    <row r="41" spans="1:8" x14ac:dyDescent="0.2">
      <c r="A41" s="381" t="s">
        <v>429</v>
      </c>
      <c r="B41" s="403" t="s">
        <v>792</v>
      </c>
      <c r="C41" s="386" t="s">
        <v>413</v>
      </c>
      <c r="D41" s="386" t="s">
        <v>444</v>
      </c>
      <c r="E41" s="386" t="s">
        <v>797</v>
      </c>
      <c r="F41" s="386" t="s">
        <v>430</v>
      </c>
      <c r="G41" s="384">
        <v>2000</v>
      </c>
      <c r="H41" s="384">
        <v>3000</v>
      </c>
    </row>
    <row r="42" spans="1:8" ht="14.25" x14ac:dyDescent="0.2">
      <c r="A42" s="385" t="s">
        <v>447</v>
      </c>
      <c r="B42" s="368" t="s">
        <v>792</v>
      </c>
      <c r="C42" s="364" t="s">
        <v>413</v>
      </c>
      <c r="D42" s="364" t="s">
        <v>448</v>
      </c>
      <c r="E42" s="364"/>
      <c r="F42" s="364"/>
      <c r="G42" s="365">
        <f>SUM(G43+G53+G56+G47)</f>
        <v>14486.83</v>
      </c>
      <c r="H42" s="365">
        <f>SUM(H43+H53+H56+H47)</f>
        <v>11464.65</v>
      </c>
    </row>
    <row r="43" spans="1:8" s="375" customFormat="1" ht="15" x14ac:dyDescent="0.25">
      <c r="A43" s="371" t="s">
        <v>416</v>
      </c>
      <c r="B43" s="372" t="s">
        <v>792</v>
      </c>
      <c r="C43" s="373" t="s">
        <v>413</v>
      </c>
      <c r="D43" s="373" t="s">
        <v>448</v>
      </c>
      <c r="E43" s="373" t="s">
        <v>701</v>
      </c>
      <c r="F43" s="373"/>
      <c r="G43" s="374">
        <f>SUM(G44)</f>
        <v>1498.5</v>
      </c>
      <c r="H43" s="374">
        <f>SUM(H44)</f>
        <v>1556.3000000000002</v>
      </c>
    </row>
    <row r="44" spans="1:8" x14ac:dyDescent="0.2">
      <c r="A44" s="381" t="s">
        <v>450</v>
      </c>
      <c r="B44" s="382" t="s">
        <v>792</v>
      </c>
      <c r="C44" s="383" t="s">
        <v>451</v>
      </c>
      <c r="D44" s="383" t="s">
        <v>448</v>
      </c>
      <c r="E44" s="383" t="s">
        <v>701</v>
      </c>
      <c r="F44" s="383"/>
      <c r="G44" s="494">
        <f>SUM(G45+G46)</f>
        <v>1498.5</v>
      </c>
      <c r="H44" s="494">
        <f>SUM(H45+H46)</f>
        <v>1556.3000000000002</v>
      </c>
    </row>
    <row r="45" spans="1:8" s="404" customFormat="1" ht="51" x14ac:dyDescent="0.2">
      <c r="A45" s="376" t="s">
        <v>793</v>
      </c>
      <c r="B45" s="389" t="s">
        <v>792</v>
      </c>
      <c r="C45" s="378" t="s">
        <v>413</v>
      </c>
      <c r="D45" s="378" t="s">
        <v>448</v>
      </c>
      <c r="E45" s="378" t="s">
        <v>701</v>
      </c>
      <c r="F45" s="378" t="s">
        <v>420</v>
      </c>
      <c r="G45" s="495">
        <v>1184.7</v>
      </c>
      <c r="H45" s="495">
        <v>1229.95</v>
      </c>
    </row>
    <row r="46" spans="1:8" s="380" customFormat="1" ht="25.5" x14ac:dyDescent="0.2">
      <c r="A46" s="376" t="s">
        <v>794</v>
      </c>
      <c r="B46" s="389" t="s">
        <v>792</v>
      </c>
      <c r="C46" s="378" t="s">
        <v>413</v>
      </c>
      <c r="D46" s="378" t="s">
        <v>448</v>
      </c>
      <c r="E46" s="378" t="s">
        <v>701</v>
      </c>
      <c r="F46" s="378" t="s">
        <v>428</v>
      </c>
      <c r="G46" s="495">
        <v>313.8</v>
      </c>
      <c r="H46" s="495">
        <v>326.35000000000002</v>
      </c>
    </row>
    <row r="47" spans="1:8" s="380" customFormat="1" ht="27" x14ac:dyDescent="0.25">
      <c r="A47" s="371" t="s">
        <v>453</v>
      </c>
      <c r="B47" s="387" t="s">
        <v>792</v>
      </c>
      <c r="C47" s="387" t="s">
        <v>413</v>
      </c>
      <c r="D47" s="387" t="s">
        <v>448</v>
      </c>
      <c r="E47" s="387" t="s">
        <v>861</v>
      </c>
      <c r="F47" s="387"/>
      <c r="G47" s="496">
        <f>SUM(G48+G51)</f>
        <v>1058.33</v>
      </c>
      <c r="H47" s="496">
        <f>SUM(H48+H51)</f>
        <v>1058.3499999999999</v>
      </c>
    </row>
    <row r="48" spans="1:8" ht="38.25" x14ac:dyDescent="0.2">
      <c r="A48" s="405" t="s">
        <v>454</v>
      </c>
      <c r="B48" s="382" t="s">
        <v>792</v>
      </c>
      <c r="C48" s="389" t="s">
        <v>413</v>
      </c>
      <c r="D48" s="389" t="s">
        <v>448</v>
      </c>
      <c r="E48" s="389" t="s">
        <v>861</v>
      </c>
      <c r="F48" s="389"/>
      <c r="G48" s="379">
        <f>SUM(G49+G50)</f>
        <v>1058</v>
      </c>
      <c r="H48" s="379">
        <f>SUM(H49+H50)</f>
        <v>1058</v>
      </c>
    </row>
    <row r="49" spans="1:8" s="399" customFormat="1" ht="51" x14ac:dyDescent="0.2">
      <c r="A49" s="381" t="s">
        <v>793</v>
      </c>
      <c r="B49" s="386" t="s">
        <v>792</v>
      </c>
      <c r="C49" s="383" t="s">
        <v>413</v>
      </c>
      <c r="D49" s="383" t="s">
        <v>448</v>
      </c>
      <c r="E49" s="386" t="s">
        <v>861</v>
      </c>
      <c r="F49" s="383" t="s">
        <v>420</v>
      </c>
      <c r="G49" s="384">
        <v>777.61</v>
      </c>
      <c r="H49" s="384">
        <v>777.61</v>
      </c>
    </row>
    <row r="50" spans="1:8" s="400" customFormat="1" ht="25.5" x14ac:dyDescent="0.2">
      <c r="A50" s="381" t="s">
        <v>794</v>
      </c>
      <c r="B50" s="386" t="s">
        <v>792</v>
      </c>
      <c r="C50" s="383" t="s">
        <v>413</v>
      </c>
      <c r="D50" s="383" t="s">
        <v>448</v>
      </c>
      <c r="E50" s="386" t="s">
        <v>861</v>
      </c>
      <c r="F50" s="383" t="s">
        <v>428</v>
      </c>
      <c r="G50" s="384">
        <v>280.39</v>
      </c>
      <c r="H50" s="384">
        <v>280.39</v>
      </c>
    </row>
    <row r="51" spans="1:8" s="397" customFormat="1" ht="51.75" x14ac:dyDescent="0.25">
      <c r="A51" s="376" t="s">
        <v>455</v>
      </c>
      <c r="B51" s="389" t="s">
        <v>792</v>
      </c>
      <c r="C51" s="378" t="s">
        <v>413</v>
      </c>
      <c r="D51" s="378" t="s">
        <v>448</v>
      </c>
      <c r="E51" s="378" t="s">
        <v>456</v>
      </c>
      <c r="F51" s="378"/>
      <c r="G51" s="379">
        <f>SUM(G52)</f>
        <v>0.33</v>
      </c>
      <c r="H51" s="379">
        <f>SUM(H52)</f>
        <v>0.35</v>
      </c>
    </row>
    <row r="52" spans="1:8" s="238" customFormat="1" ht="51" x14ac:dyDescent="0.2">
      <c r="A52" s="381" t="s">
        <v>793</v>
      </c>
      <c r="B52" s="386" t="s">
        <v>792</v>
      </c>
      <c r="C52" s="383" t="s">
        <v>413</v>
      </c>
      <c r="D52" s="383" t="s">
        <v>448</v>
      </c>
      <c r="E52" s="383" t="s">
        <v>456</v>
      </c>
      <c r="F52" s="383" t="s">
        <v>420</v>
      </c>
      <c r="G52" s="384">
        <v>0.33</v>
      </c>
      <c r="H52" s="384">
        <v>0.35</v>
      </c>
    </row>
    <row r="53" spans="1:8" ht="27" x14ac:dyDescent="0.25">
      <c r="A53" s="371" t="s">
        <v>702</v>
      </c>
      <c r="B53" s="387" t="s">
        <v>792</v>
      </c>
      <c r="C53" s="373" t="s">
        <v>413</v>
      </c>
      <c r="D53" s="373" t="s">
        <v>448</v>
      </c>
      <c r="E53" s="373"/>
      <c r="F53" s="373"/>
      <c r="G53" s="374">
        <f>SUM(G54)</f>
        <v>8400</v>
      </c>
      <c r="H53" s="374">
        <f>SUM(H54)</f>
        <v>8850</v>
      </c>
    </row>
    <row r="54" spans="1:8" s="404" customFormat="1" x14ac:dyDescent="0.2">
      <c r="A54" s="381" t="s">
        <v>459</v>
      </c>
      <c r="B54" s="382" t="s">
        <v>792</v>
      </c>
      <c r="C54" s="383" t="s">
        <v>413</v>
      </c>
      <c r="D54" s="383" t="s">
        <v>448</v>
      </c>
      <c r="E54" s="383" t="s">
        <v>458</v>
      </c>
      <c r="F54" s="383"/>
      <c r="G54" s="384">
        <f>SUM(G55)</f>
        <v>8400</v>
      </c>
      <c r="H54" s="384">
        <f>SUM(H55)</f>
        <v>8850</v>
      </c>
    </row>
    <row r="55" spans="1:8" s="407" customFormat="1" ht="13.5" x14ac:dyDescent="0.25">
      <c r="A55" s="376" t="s">
        <v>429</v>
      </c>
      <c r="B55" s="389" t="s">
        <v>792</v>
      </c>
      <c r="C55" s="378" t="s">
        <v>413</v>
      </c>
      <c r="D55" s="378" t="s">
        <v>448</v>
      </c>
      <c r="E55" s="378" t="s">
        <v>461</v>
      </c>
      <c r="F55" s="378" t="s">
        <v>430</v>
      </c>
      <c r="G55" s="379">
        <v>8400</v>
      </c>
      <c r="H55" s="379">
        <v>8850</v>
      </c>
    </row>
    <row r="56" spans="1:8" ht="13.5" x14ac:dyDescent="0.25">
      <c r="A56" s="371" t="s">
        <v>462</v>
      </c>
      <c r="B56" s="387" t="s">
        <v>792</v>
      </c>
      <c r="C56" s="387" t="s">
        <v>413</v>
      </c>
      <c r="D56" s="387" t="s">
        <v>448</v>
      </c>
      <c r="E56" s="387" t="s">
        <v>463</v>
      </c>
      <c r="F56" s="373"/>
      <c r="G56" s="374">
        <f>SUM(G57+G61+G59+G60)</f>
        <v>3530</v>
      </c>
      <c r="H56" s="374">
        <f>SUM(H57+H61+H59+H60)</f>
        <v>0</v>
      </c>
    </row>
    <row r="57" spans="1:8" s="238" customFormat="1" ht="38.25" x14ac:dyDescent="0.2">
      <c r="A57" s="381" t="s">
        <v>862</v>
      </c>
      <c r="B57" s="386" t="s">
        <v>792</v>
      </c>
      <c r="C57" s="386" t="s">
        <v>413</v>
      </c>
      <c r="D57" s="386" t="s">
        <v>448</v>
      </c>
      <c r="E57" s="386" t="s">
        <v>469</v>
      </c>
      <c r="F57" s="386"/>
      <c r="G57" s="384">
        <f>SUM(G58)</f>
        <v>3400</v>
      </c>
      <c r="H57" s="384"/>
    </row>
    <row r="58" spans="1:8" ht="25.5" x14ac:dyDescent="0.2">
      <c r="A58" s="376" t="s">
        <v>794</v>
      </c>
      <c r="B58" s="382" t="s">
        <v>792</v>
      </c>
      <c r="C58" s="389" t="s">
        <v>413</v>
      </c>
      <c r="D58" s="389" t="s">
        <v>448</v>
      </c>
      <c r="E58" s="389" t="s">
        <v>469</v>
      </c>
      <c r="F58" s="389" t="s">
        <v>428</v>
      </c>
      <c r="G58" s="379">
        <v>3400</v>
      </c>
      <c r="H58" s="379"/>
    </row>
    <row r="59" spans="1:8" ht="51" x14ac:dyDescent="0.2">
      <c r="A59" s="381" t="s">
        <v>793</v>
      </c>
      <c r="B59" s="382" t="s">
        <v>792</v>
      </c>
      <c r="C59" s="389" t="s">
        <v>413</v>
      </c>
      <c r="D59" s="389" t="s">
        <v>448</v>
      </c>
      <c r="E59" s="389" t="s">
        <v>845</v>
      </c>
      <c r="F59" s="389" t="s">
        <v>420</v>
      </c>
      <c r="G59" s="379"/>
      <c r="H59" s="379"/>
    </row>
    <row r="60" spans="1:8" ht="25.5" x14ac:dyDescent="0.2">
      <c r="A60" s="381" t="s">
        <v>794</v>
      </c>
      <c r="B60" s="382" t="s">
        <v>792</v>
      </c>
      <c r="C60" s="389" t="s">
        <v>413</v>
      </c>
      <c r="D60" s="389" t="s">
        <v>448</v>
      </c>
      <c r="E60" s="389" t="s">
        <v>845</v>
      </c>
      <c r="F60" s="389" t="s">
        <v>428</v>
      </c>
      <c r="G60" s="379"/>
      <c r="H60" s="379"/>
    </row>
    <row r="61" spans="1:8" s="238" customFormat="1" ht="38.25" x14ac:dyDescent="0.2">
      <c r="A61" s="381" t="s">
        <v>703</v>
      </c>
      <c r="B61" s="386" t="s">
        <v>792</v>
      </c>
      <c r="C61" s="386" t="s">
        <v>413</v>
      </c>
      <c r="D61" s="386" t="s">
        <v>448</v>
      </c>
      <c r="E61" s="386" t="s">
        <v>480</v>
      </c>
      <c r="F61" s="386"/>
      <c r="G61" s="384">
        <f>SUM(G62)</f>
        <v>130</v>
      </c>
      <c r="H61" s="384">
        <v>0</v>
      </c>
    </row>
    <row r="62" spans="1:8" ht="25.5" x14ac:dyDescent="0.2">
      <c r="A62" s="376" t="s">
        <v>794</v>
      </c>
      <c r="B62" s="382" t="s">
        <v>792</v>
      </c>
      <c r="C62" s="389" t="s">
        <v>413</v>
      </c>
      <c r="D62" s="389" t="s">
        <v>448</v>
      </c>
      <c r="E62" s="389" t="s">
        <v>480</v>
      </c>
      <c r="F62" s="389" t="s">
        <v>428</v>
      </c>
      <c r="G62" s="379">
        <v>130</v>
      </c>
      <c r="H62" s="379">
        <v>0</v>
      </c>
    </row>
    <row r="63" spans="1:8" s="411" customFormat="1" ht="15.75" x14ac:dyDescent="0.25">
      <c r="A63" s="408" t="s">
        <v>483</v>
      </c>
      <c r="B63" s="409" t="s">
        <v>792</v>
      </c>
      <c r="C63" s="409" t="s">
        <v>415</v>
      </c>
      <c r="D63" s="409"/>
      <c r="E63" s="409"/>
      <c r="F63" s="409"/>
      <c r="G63" s="410">
        <f t="shared" ref="G63:H65" si="1">SUM(G64)</f>
        <v>41</v>
      </c>
      <c r="H63" s="410">
        <f t="shared" si="1"/>
        <v>0</v>
      </c>
    </row>
    <row r="64" spans="1:8" s="399" customFormat="1" ht="13.5" x14ac:dyDescent="0.25">
      <c r="A64" s="412" t="s">
        <v>484</v>
      </c>
      <c r="B64" s="387" t="s">
        <v>792</v>
      </c>
      <c r="C64" s="387" t="s">
        <v>415</v>
      </c>
      <c r="D64" s="387" t="s">
        <v>432</v>
      </c>
      <c r="E64" s="387"/>
      <c r="F64" s="387"/>
      <c r="G64" s="374">
        <f t="shared" si="1"/>
        <v>41</v>
      </c>
      <c r="H64" s="374">
        <f t="shared" si="1"/>
        <v>0</v>
      </c>
    </row>
    <row r="65" spans="1:8" s="399" customFormat="1" ht="27" x14ac:dyDescent="0.25">
      <c r="A65" s="371" t="s">
        <v>826</v>
      </c>
      <c r="B65" s="387" t="s">
        <v>792</v>
      </c>
      <c r="C65" s="387" t="s">
        <v>415</v>
      </c>
      <c r="D65" s="387" t="s">
        <v>432</v>
      </c>
      <c r="E65" s="387" t="s">
        <v>465</v>
      </c>
      <c r="F65" s="387"/>
      <c r="G65" s="374">
        <f t="shared" si="1"/>
        <v>41</v>
      </c>
      <c r="H65" s="374">
        <f t="shared" si="1"/>
        <v>0</v>
      </c>
    </row>
    <row r="66" spans="1:8" ht="25.5" x14ac:dyDescent="0.2">
      <c r="A66" s="376" t="s">
        <v>794</v>
      </c>
      <c r="B66" s="389" t="s">
        <v>792</v>
      </c>
      <c r="C66" s="389" t="s">
        <v>415</v>
      </c>
      <c r="D66" s="389" t="s">
        <v>432</v>
      </c>
      <c r="E66" s="389" t="s">
        <v>465</v>
      </c>
      <c r="F66" s="389" t="s">
        <v>428</v>
      </c>
      <c r="G66" s="379">
        <v>41</v>
      </c>
      <c r="H66" s="379">
        <v>0</v>
      </c>
    </row>
    <row r="67" spans="1:8" ht="27" x14ac:dyDescent="0.25">
      <c r="A67" s="371" t="s">
        <v>486</v>
      </c>
      <c r="B67" s="387" t="s">
        <v>792</v>
      </c>
      <c r="C67" s="373" t="s">
        <v>422</v>
      </c>
      <c r="D67" s="373" t="s">
        <v>487</v>
      </c>
      <c r="E67" s="373"/>
      <c r="F67" s="373"/>
      <c r="G67" s="374">
        <f>SUM(G68)</f>
        <v>500</v>
      </c>
      <c r="H67" s="374">
        <f>SUM(H68)</f>
        <v>0</v>
      </c>
    </row>
    <row r="68" spans="1:8" ht="13.5" x14ac:dyDescent="0.25">
      <c r="A68" s="371" t="s">
        <v>806</v>
      </c>
      <c r="B68" s="387" t="s">
        <v>792</v>
      </c>
      <c r="C68" s="373" t="s">
        <v>422</v>
      </c>
      <c r="D68" s="373" t="s">
        <v>487</v>
      </c>
      <c r="E68" s="373" t="s">
        <v>463</v>
      </c>
      <c r="F68" s="373"/>
      <c r="G68" s="379">
        <f>SUM(G69)</f>
        <v>500</v>
      </c>
      <c r="H68" s="379">
        <f>SUM(H69)</f>
        <v>0</v>
      </c>
    </row>
    <row r="69" spans="1:8" ht="27" x14ac:dyDescent="0.25">
      <c r="A69" s="371" t="s">
        <v>863</v>
      </c>
      <c r="B69" s="367" t="s">
        <v>792</v>
      </c>
      <c r="C69" s="368" t="s">
        <v>422</v>
      </c>
      <c r="D69" s="368" t="s">
        <v>487</v>
      </c>
      <c r="E69" s="368" t="s">
        <v>465</v>
      </c>
      <c r="F69" s="368"/>
      <c r="G69" s="379">
        <f>SUM(G70+G72)</f>
        <v>500</v>
      </c>
      <c r="H69" s="379">
        <f>SUM(H70+H72)</f>
        <v>0</v>
      </c>
    </row>
    <row r="70" spans="1:8" x14ac:dyDescent="0.2">
      <c r="A70" s="381" t="s">
        <v>488</v>
      </c>
      <c r="B70" s="382" t="s">
        <v>792</v>
      </c>
      <c r="C70" s="383" t="s">
        <v>422</v>
      </c>
      <c r="D70" s="383" t="s">
        <v>487</v>
      </c>
      <c r="E70" s="383" t="s">
        <v>465</v>
      </c>
      <c r="F70" s="383"/>
      <c r="G70" s="379">
        <f>SUM(G71)</f>
        <v>300</v>
      </c>
      <c r="H70" s="379">
        <f>SUM(H71)</f>
        <v>0</v>
      </c>
    </row>
    <row r="71" spans="1:8" ht="51" x14ac:dyDescent="0.2">
      <c r="A71" s="376" t="s">
        <v>793</v>
      </c>
      <c r="B71" s="389" t="s">
        <v>792</v>
      </c>
      <c r="C71" s="378" t="s">
        <v>422</v>
      </c>
      <c r="D71" s="378" t="s">
        <v>487</v>
      </c>
      <c r="E71" s="378" t="s">
        <v>465</v>
      </c>
      <c r="F71" s="378" t="s">
        <v>420</v>
      </c>
      <c r="G71" s="379">
        <v>300</v>
      </c>
      <c r="H71" s="379">
        <v>0</v>
      </c>
    </row>
    <row r="72" spans="1:8" ht="25.5" x14ac:dyDescent="0.2">
      <c r="A72" s="381" t="s">
        <v>489</v>
      </c>
      <c r="B72" s="382" t="s">
        <v>792</v>
      </c>
      <c r="C72" s="383" t="s">
        <v>422</v>
      </c>
      <c r="D72" s="383" t="s">
        <v>487</v>
      </c>
      <c r="E72" s="383" t="s">
        <v>465</v>
      </c>
      <c r="F72" s="383"/>
      <c r="G72" s="379">
        <f>SUM(G73)</f>
        <v>200</v>
      </c>
      <c r="H72" s="379">
        <v>0</v>
      </c>
    </row>
    <row r="73" spans="1:8" ht="25.5" x14ac:dyDescent="0.2">
      <c r="A73" s="376" t="s">
        <v>472</v>
      </c>
      <c r="B73" s="389" t="s">
        <v>792</v>
      </c>
      <c r="C73" s="378" t="s">
        <v>422</v>
      </c>
      <c r="D73" s="378" t="s">
        <v>487</v>
      </c>
      <c r="E73" s="378" t="s">
        <v>465</v>
      </c>
      <c r="F73" s="378" t="s">
        <v>473</v>
      </c>
      <c r="G73" s="379">
        <v>200</v>
      </c>
      <c r="H73" s="379">
        <v>0</v>
      </c>
    </row>
    <row r="74" spans="1:8" ht="15.75" x14ac:dyDescent="0.25">
      <c r="A74" s="413" t="s">
        <v>490</v>
      </c>
      <c r="B74" s="364" t="s">
        <v>792</v>
      </c>
      <c r="C74" s="409" t="s">
        <v>432</v>
      </c>
      <c r="D74" s="409"/>
      <c r="E74" s="409"/>
      <c r="F74" s="409"/>
      <c r="G74" s="410">
        <f>SUM(G84+G80+G75)</f>
        <v>13212</v>
      </c>
      <c r="H74" s="410">
        <f>SUM(H84+H80+H75)</f>
        <v>13162</v>
      </c>
    </row>
    <row r="75" spans="1:8" s="400" customFormat="1" ht="14.25" x14ac:dyDescent="0.2">
      <c r="A75" s="385" t="s">
        <v>491</v>
      </c>
      <c r="B75" s="364" t="s">
        <v>792</v>
      </c>
      <c r="C75" s="364" t="s">
        <v>432</v>
      </c>
      <c r="D75" s="364" t="s">
        <v>492</v>
      </c>
      <c r="E75" s="364"/>
      <c r="F75" s="364"/>
      <c r="G75" s="365">
        <f>SUM(G78+G76)</f>
        <v>5792</v>
      </c>
      <c r="H75" s="365">
        <f>SUM(H78+H76)</f>
        <v>5792</v>
      </c>
    </row>
    <row r="76" spans="1:8" s="399" customFormat="1" ht="25.5" x14ac:dyDescent="0.2">
      <c r="A76" s="366" t="s">
        <v>493</v>
      </c>
      <c r="B76" s="367" t="s">
        <v>792</v>
      </c>
      <c r="C76" s="367" t="s">
        <v>432</v>
      </c>
      <c r="D76" s="367" t="s">
        <v>492</v>
      </c>
      <c r="E76" s="367" t="s">
        <v>460</v>
      </c>
      <c r="F76" s="367"/>
      <c r="G76" s="369">
        <f>SUM(G77)</f>
        <v>5780</v>
      </c>
      <c r="H76" s="369">
        <f>SUM(H77)</f>
        <v>5780</v>
      </c>
    </row>
    <row r="77" spans="1:8" s="361" customFormat="1" ht="15" x14ac:dyDescent="0.25">
      <c r="A77" s="376" t="s">
        <v>429</v>
      </c>
      <c r="B77" s="386" t="s">
        <v>792</v>
      </c>
      <c r="C77" s="386" t="s">
        <v>432</v>
      </c>
      <c r="D77" s="386" t="s">
        <v>492</v>
      </c>
      <c r="E77" s="386" t="s">
        <v>460</v>
      </c>
      <c r="F77" s="386" t="s">
        <v>430</v>
      </c>
      <c r="G77" s="384">
        <v>5780</v>
      </c>
      <c r="H77" s="384">
        <v>5780</v>
      </c>
    </row>
    <row r="78" spans="1:8" s="375" customFormat="1" ht="39" x14ac:dyDescent="0.25">
      <c r="A78" s="381" t="s">
        <v>864</v>
      </c>
      <c r="B78" s="386" t="s">
        <v>792</v>
      </c>
      <c r="C78" s="386" t="s">
        <v>432</v>
      </c>
      <c r="D78" s="386" t="s">
        <v>492</v>
      </c>
      <c r="E78" s="386" t="s">
        <v>495</v>
      </c>
      <c r="F78" s="386"/>
      <c r="G78" s="384">
        <f>SUM(G79)</f>
        <v>12</v>
      </c>
      <c r="H78" s="384">
        <f>SUM(H79)</f>
        <v>12</v>
      </c>
    </row>
    <row r="79" spans="1:8" s="375" customFormat="1" ht="15" x14ac:dyDescent="0.25">
      <c r="A79" s="376" t="s">
        <v>429</v>
      </c>
      <c r="B79" s="389" t="s">
        <v>792</v>
      </c>
      <c r="C79" s="389" t="s">
        <v>432</v>
      </c>
      <c r="D79" s="389" t="s">
        <v>492</v>
      </c>
      <c r="E79" s="389" t="s">
        <v>495</v>
      </c>
      <c r="F79" s="389" t="s">
        <v>430</v>
      </c>
      <c r="G79" s="379">
        <v>12</v>
      </c>
      <c r="H79" s="379">
        <v>12</v>
      </c>
    </row>
    <row r="80" spans="1:8" x14ac:dyDescent="0.2">
      <c r="A80" s="366" t="s">
        <v>496</v>
      </c>
      <c r="B80" s="367" t="s">
        <v>792</v>
      </c>
      <c r="C80" s="368" t="s">
        <v>432</v>
      </c>
      <c r="D80" s="368" t="s">
        <v>497</v>
      </c>
      <c r="E80" s="368"/>
      <c r="F80" s="368"/>
      <c r="G80" s="369">
        <f t="shared" ref="G80:H82" si="2">SUM(G81)</f>
        <v>7370</v>
      </c>
      <c r="H80" s="369">
        <f t="shared" si="2"/>
        <v>7370</v>
      </c>
    </row>
    <row r="81" spans="1:8" ht="13.5" x14ac:dyDescent="0.25">
      <c r="A81" s="371" t="s">
        <v>806</v>
      </c>
      <c r="B81" s="387" t="s">
        <v>792</v>
      </c>
      <c r="C81" s="387" t="s">
        <v>432</v>
      </c>
      <c r="D81" s="387" t="s">
        <v>497</v>
      </c>
      <c r="E81" s="387" t="s">
        <v>463</v>
      </c>
      <c r="F81" s="387"/>
      <c r="G81" s="374">
        <f t="shared" si="2"/>
        <v>7370</v>
      </c>
      <c r="H81" s="374">
        <f t="shared" si="2"/>
        <v>7370</v>
      </c>
    </row>
    <row r="82" spans="1:8" ht="25.5" x14ac:dyDescent="0.2">
      <c r="A82" s="381" t="s">
        <v>865</v>
      </c>
      <c r="B82" s="382" t="s">
        <v>792</v>
      </c>
      <c r="C82" s="383" t="s">
        <v>432</v>
      </c>
      <c r="D82" s="383" t="s">
        <v>497</v>
      </c>
      <c r="E82" s="383" t="s">
        <v>503</v>
      </c>
      <c r="F82" s="383"/>
      <c r="G82" s="425">
        <f t="shared" si="2"/>
        <v>7370</v>
      </c>
      <c r="H82" s="425">
        <f t="shared" si="2"/>
        <v>7370</v>
      </c>
    </row>
    <row r="83" spans="1:8" ht="25.5" x14ac:dyDescent="0.2">
      <c r="A83" s="376" t="s">
        <v>794</v>
      </c>
      <c r="B83" s="389" t="s">
        <v>792</v>
      </c>
      <c r="C83" s="378" t="s">
        <v>432</v>
      </c>
      <c r="D83" s="378" t="s">
        <v>497</v>
      </c>
      <c r="E83" s="378" t="s">
        <v>503</v>
      </c>
      <c r="F83" s="378" t="s">
        <v>428</v>
      </c>
      <c r="G83" s="379">
        <v>7370</v>
      </c>
      <c r="H83" s="379">
        <v>7370</v>
      </c>
    </row>
    <row r="84" spans="1:8" s="415" customFormat="1" ht="13.5" x14ac:dyDescent="0.25">
      <c r="A84" s="366" t="s">
        <v>506</v>
      </c>
      <c r="B84" s="367" t="s">
        <v>792</v>
      </c>
      <c r="C84" s="367" t="s">
        <v>432</v>
      </c>
      <c r="D84" s="367" t="s">
        <v>507</v>
      </c>
      <c r="E84" s="367"/>
      <c r="F84" s="367"/>
      <c r="G84" s="369">
        <f t="shared" ref="G84:H86" si="3">SUM(G85)</f>
        <v>50</v>
      </c>
      <c r="H84" s="369">
        <f t="shared" si="3"/>
        <v>0</v>
      </c>
    </row>
    <row r="85" spans="1:8" s="380" customFormat="1" ht="13.5" x14ac:dyDescent="0.25">
      <c r="A85" s="371" t="s">
        <v>462</v>
      </c>
      <c r="B85" s="378" t="s">
        <v>792</v>
      </c>
      <c r="C85" s="367" t="s">
        <v>432</v>
      </c>
      <c r="D85" s="367" t="s">
        <v>507</v>
      </c>
      <c r="E85" s="367" t="s">
        <v>811</v>
      </c>
      <c r="F85" s="367"/>
      <c r="G85" s="369">
        <f t="shared" si="3"/>
        <v>50</v>
      </c>
      <c r="H85" s="369">
        <f t="shared" si="3"/>
        <v>0</v>
      </c>
    </row>
    <row r="86" spans="1:8" s="418" customFormat="1" ht="38.25" x14ac:dyDescent="0.2">
      <c r="A86" s="381" t="s">
        <v>866</v>
      </c>
      <c r="B86" s="386" t="s">
        <v>792</v>
      </c>
      <c r="C86" s="383" t="s">
        <v>432</v>
      </c>
      <c r="D86" s="383" t="s">
        <v>507</v>
      </c>
      <c r="E86" s="383" t="s">
        <v>510</v>
      </c>
      <c r="F86" s="383"/>
      <c r="G86" s="379">
        <f t="shared" si="3"/>
        <v>50</v>
      </c>
      <c r="H86" s="379">
        <f t="shared" si="3"/>
        <v>0</v>
      </c>
    </row>
    <row r="87" spans="1:8" x14ac:dyDescent="0.2">
      <c r="A87" s="376" t="s">
        <v>429</v>
      </c>
      <c r="B87" s="389" t="s">
        <v>792</v>
      </c>
      <c r="C87" s="378" t="s">
        <v>432</v>
      </c>
      <c r="D87" s="378" t="s">
        <v>507</v>
      </c>
      <c r="E87" s="378" t="s">
        <v>510</v>
      </c>
      <c r="F87" s="378" t="s">
        <v>430</v>
      </c>
      <c r="G87" s="379">
        <v>50</v>
      </c>
      <c r="H87" s="379">
        <v>0</v>
      </c>
    </row>
    <row r="88" spans="1:8" s="415" customFormat="1" ht="15.75" x14ac:dyDescent="0.25">
      <c r="A88" s="413" t="s">
        <v>511</v>
      </c>
      <c r="B88" s="364" t="s">
        <v>792</v>
      </c>
      <c r="C88" s="364" t="s">
        <v>439</v>
      </c>
      <c r="D88" s="409"/>
      <c r="E88" s="409"/>
      <c r="F88" s="409"/>
      <c r="G88" s="410">
        <f>SUM(G95+G109+G89)</f>
        <v>267375.43000000005</v>
      </c>
      <c r="H88" s="410">
        <f>SUM(H95+H109+H89)</f>
        <v>315569.09999999998</v>
      </c>
    </row>
    <row r="89" spans="1:8" s="238" customFormat="1" ht="15" x14ac:dyDescent="0.25">
      <c r="A89" s="423" t="s">
        <v>524</v>
      </c>
      <c r="B89" s="420" t="s">
        <v>792</v>
      </c>
      <c r="C89" s="420" t="s">
        <v>439</v>
      </c>
      <c r="D89" s="420" t="s">
        <v>415</v>
      </c>
      <c r="E89" s="420"/>
      <c r="F89" s="386"/>
      <c r="G89" s="374">
        <f>SUM(G90+G93+G94)</f>
        <v>87231.1</v>
      </c>
      <c r="H89" s="374">
        <f>SUM(H90+H93+H94)</f>
        <v>268769.09999999998</v>
      </c>
    </row>
    <row r="90" spans="1:8" s="238" customFormat="1" ht="13.5" x14ac:dyDescent="0.25">
      <c r="A90" s="371" t="s">
        <v>462</v>
      </c>
      <c r="B90" s="387" t="s">
        <v>792</v>
      </c>
      <c r="C90" s="367" t="s">
        <v>439</v>
      </c>
      <c r="D90" s="367" t="s">
        <v>415</v>
      </c>
      <c r="E90" s="387" t="s">
        <v>463</v>
      </c>
      <c r="F90" s="367"/>
      <c r="G90" s="384">
        <f>SUM(G91)</f>
        <v>4000</v>
      </c>
      <c r="H90" s="384">
        <f>SUM(H91)</f>
        <v>4000</v>
      </c>
    </row>
    <row r="91" spans="1:8" s="238" customFormat="1" ht="25.5" x14ac:dyDescent="0.2">
      <c r="A91" s="381" t="s">
        <v>528</v>
      </c>
      <c r="B91" s="382" t="s">
        <v>792</v>
      </c>
      <c r="C91" s="383" t="s">
        <v>439</v>
      </c>
      <c r="D91" s="383" t="s">
        <v>415</v>
      </c>
      <c r="E91" s="383" t="s">
        <v>529</v>
      </c>
      <c r="F91" s="383"/>
      <c r="G91" s="384">
        <f>SUM(G92)</f>
        <v>4000</v>
      </c>
      <c r="H91" s="384">
        <f>SUM(H92)</f>
        <v>4000</v>
      </c>
    </row>
    <row r="92" spans="1:8" s="238" customFormat="1" ht="25.5" x14ac:dyDescent="0.2">
      <c r="A92" s="376" t="s">
        <v>794</v>
      </c>
      <c r="B92" s="382" t="s">
        <v>792</v>
      </c>
      <c r="C92" s="383" t="s">
        <v>439</v>
      </c>
      <c r="D92" s="383" t="s">
        <v>415</v>
      </c>
      <c r="E92" s="383" t="s">
        <v>529</v>
      </c>
      <c r="F92" s="378" t="s">
        <v>428</v>
      </c>
      <c r="G92" s="384">
        <v>4000</v>
      </c>
      <c r="H92" s="384">
        <v>4000</v>
      </c>
    </row>
    <row r="93" spans="1:8" s="238" customFormat="1" ht="38.25" x14ac:dyDescent="0.2">
      <c r="A93" s="381" t="s">
        <v>530</v>
      </c>
      <c r="B93" s="386" t="s">
        <v>792</v>
      </c>
      <c r="C93" s="383" t="s">
        <v>439</v>
      </c>
      <c r="D93" s="383" t="s">
        <v>415</v>
      </c>
      <c r="E93" s="383" t="s">
        <v>531</v>
      </c>
      <c r="F93" s="383" t="s">
        <v>471</v>
      </c>
      <c r="G93" s="384">
        <v>65906.100000000006</v>
      </c>
      <c r="H93" s="384">
        <v>219093.9</v>
      </c>
    </row>
    <row r="94" spans="1:8" s="238" customFormat="1" ht="38.25" x14ac:dyDescent="0.2">
      <c r="A94" s="381" t="s">
        <v>530</v>
      </c>
      <c r="B94" s="386" t="s">
        <v>792</v>
      </c>
      <c r="C94" s="383" t="s">
        <v>439</v>
      </c>
      <c r="D94" s="383" t="s">
        <v>415</v>
      </c>
      <c r="E94" s="383" t="s">
        <v>532</v>
      </c>
      <c r="F94" s="383" t="s">
        <v>471</v>
      </c>
      <c r="G94" s="384">
        <v>17325</v>
      </c>
      <c r="H94" s="384">
        <v>45675.199999999997</v>
      </c>
    </row>
    <row r="95" spans="1:8" ht="13.5" x14ac:dyDescent="0.25">
      <c r="A95" s="371" t="s">
        <v>533</v>
      </c>
      <c r="B95" s="387" t="s">
        <v>792</v>
      </c>
      <c r="C95" s="387" t="s">
        <v>439</v>
      </c>
      <c r="D95" s="387" t="s">
        <v>422</v>
      </c>
      <c r="E95" s="387"/>
      <c r="F95" s="387"/>
      <c r="G95" s="374">
        <f>SUM(G98+G96+G105+G107)</f>
        <v>179644.33000000002</v>
      </c>
      <c r="H95" s="374">
        <f>SUM(H98+H96+H105)</f>
        <v>45300</v>
      </c>
    </row>
    <row r="96" spans="1:8" s="380" customFormat="1" ht="25.5" x14ac:dyDescent="0.2">
      <c r="A96" s="381" t="s">
        <v>705</v>
      </c>
      <c r="B96" s="403" t="s">
        <v>792</v>
      </c>
      <c r="C96" s="383" t="s">
        <v>439</v>
      </c>
      <c r="D96" s="383" t="s">
        <v>422</v>
      </c>
      <c r="E96" s="383" t="s">
        <v>535</v>
      </c>
      <c r="F96" s="383"/>
      <c r="G96" s="425">
        <f>SUM(G97:G97)</f>
        <v>8559.56</v>
      </c>
      <c r="H96" s="425">
        <f>SUM(H97:H97)</f>
        <v>0</v>
      </c>
    </row>
    <row r="97" spans="1:8" s="380" customFormat="1" ht="25.5" x14ac:dyDescent="0.2">
      <c r="A97" s="376" t="s">
        <v>794</v>
      </c>
      <c r="B97" s="378" t="s">
        <v>792</v>
      </c>
      <c r="C97" s="378" t="s">
        <v>439</v>
      </c>
      <c r="D97" s="378" t="s">
        <v>422</v>
      </c>
      <c r="E97" s="378" t="s">
        <v>535</v>
      </c>
      <c r="F97" s="383" t="s">
        <v>428</v>
      </c>
      <c r="G97" s="425">
        <v>8559.56</v>
      </c>
      <c r="H97" s="425">
        <v>0</v>
      </c>
    </row>
    <row r="98" spans="1:8" s="407" customFormat="1" ht="13.5" x14ac:dyDescent="0.25">
      <c r="A98" s="376" t="s">
        <v>533</v>
      </c>
      <c r="B98" s="389" t="s">
        <v>792</v>
      </c>
      <c r="C98" s="389" t="s">
        <v>439</v>
      </c>
      <c r="D98" s="389" t="s">
        <v>422</v>
      </c>
      <c r="E98" s="389" t="s">
        <v>535</v>
      </c>
      <c r="F98" s="389"/>
      <c r="G98" s="379">
        <f>SUM(G99+G103+G101)</f>
        <v>71545</v>
      </c>
      <c r="H98" s="379">
        <f>SUM(H99+H103+H101)</f>
        <v>40700</v>
      </c>
    </row>
    <row r="99" spans="1:8" s="418" customFormat="1" x14ac:dyDescent="0.2">
      <c r="A99" s="426" t="s">
        <v>536</v>
      </c>
      <c r="B99" s="386" t="s">
        <v>792</v>
      </c>
      <c r="C99" s="386" t="s">
        <v>439</v>
      </c>
      <c r="D99" s="386" t="s">
        <v>422</v>
      </c>
      <c r="E99" s="386" t="s">
        <v>537</v>
      </c>
      <c r="F99" s="386"/>
      <c r="G99" s="384">
        <f>SUM(G100)</f>
        <v>10800</v>
      </c>
      <c r="H99" s="384">
        <f>SUM(H100)</f>
        <v>5700</v>
      </c>
    </row>
    <row r="100" spans="1:8" ht="25.5" x14ac:dyDescent="0.2">
      <c r="A100" s="376" t="s">
        <v>472</v>
      </c>
      <c r="B100" s="378" t="s">
        <v>792</v>
      </c>
      <c r="C100" s="389" t="s">
        <v>439</v>
      </c>
      <c r="D100" s="389" t="s">
        <v>422</v>
      </c>
      <c r="E100" s="389" t="s">
        <v>537</v>
      </c>
      <c r="F100" s="389" t="s">
        <v>473</v>
      </c>
      <c r="G100" s="379">
        <v>10800</v>
      </c>
      <c r="H100" s="379">
        <v>5700</v>
      </c>
    </row>
    <row r="101" spans="1:8" x14ac:dyDescent="0.2">
      <c r="A101" s="426" t="s">
        <v>867</v>
      </c>
      <c r="B101" s="378" t="s">
        <v>792</v>
      </c>
      <c r="C101" s="389" t="s">
        <v>439</v>
      </c>
      <c r="D101" s="389" t="s">
        <v>422</v>
      </c>
      <c r="E101" s="389" t="s">
        <v>539</v>
      </c>
      <c r="F101" s="389"/>
      <c r="G101" s="379">
        <f>SUM(G102)</f>
        <v>54745</v>
      </c>
      <c r="H101" s="379">
        <f>SUM(H102)</f>
        <v>30000</v>
      </c>
    </row>
    <row r="102" spans="1:8" ht="25.5" x14ac:dyDescent="0.2">
      <c r="A102" s="376" t="s">
        <v>472</v>
      </c>
      <c r="B102" s="378" t="s">
        <v>792</v>
      </c>
      <c r="C102" s="389" t="s">
        <v>439</v>
      </c>
      <c r="D102" s="389" t="s">
        <v>422</v>
      </c>
      <c r="E102" s="389" t="s">
        <v>539</v>
      </c>
      <c r="F102" s="389" t="s">
        <v>473</v>
      </c>
      <c r="G102" s="379">
        <v>54745</v>
      </c>
      <c r="H102" s="379">
        <v>30000</v>
      </c>
    </row>
    <row r="103" spans="1:8" x14ac:dyDescent="0.2">
      <c r="A103" s="426" t="s">
        <v>540</v>
      </c>
      <c r="B103" s="403" t="s">
        <v>792</v>
      </c>
      <c r="C103" s="386" t="s">
        <v>439</v>
      </c>
      <c r="D103" s="386" t="s">
        <v>422</v>
      </c>
      <c r="E103" s="386" t="s">
        <v>541</v>
      </c>
      <c r="F103" s="386"/>
      <c r="G103" s="384">
        <f>SUM(G104)</f>
        <v>6000</v>
      </c>
      <c r="H103" s="384">
        <f>SUM(H104)</f>
        <v>5000</v>
      </c>
    </row>
    <row r="104" spans="1:8" s="238" customFormat="1" ht="25.5" x14ac:dyDescent="0.2">
      <c r="A104" s="376" t="s">
        <v>472</v>
      </c>
      <c r="B104" s="386" t="s">
        <v>792</v>
      </c>
      <c r="C104" s="389" t="s">
        <v>439</v>
      </c>
      <c r="D104" s="389" t="s">
        <v>422</v>
      </c>
      <c r="E104" s="389" t="s">
        <v>541</v>
      </c>
      <c r="F104" s="389" t="s">
        <v>473</v>
      </c>
      <c r="G104" s="379">
        <v>6000</v>
      </c>
      <c r="H104" s="379">
        <v>5000</v>
      </c>
    </row>
    <row r="105" spans="1:8" s="238" customFormat="1" ht="25.5" x14ac:dyDescent="0.2">
      <c r="A105" s="381" t="s">
        <v>817</v>
      </c>
      <c r="B105" s="386" t="s">
        <v>792</v>
      </c>
      <c r="C105" s="386" t="s">
        <v>439</v>
      </c>
      <c r="D105" s="386" t="s">
        <v>422</v>
      </c>
      <c r="E105" s="386" t="s">
        <v>548</v>
      </c>
      <c r="F105" s="386"/>
      <c r="G105" s="384">
        <f>SUM(G106)</f>
        <v>6100</v>
      </c>
      <c r="H105" s="384">
        <f>SUM(H106)</f>
        <v>4600</v>
      </c>
    </row>
    <row r="106" spans="1:8" s="238" customFormat="1" ht="25.5" x14ac:dyDescent="0.2">
      <c r="A106" s="376" t="s">
        <v>472</v>
      </c>
      <c r="B106" s="386" t="s">
        <v>792</v>
      </c>
      <c r="C106" s="389" t="s">
        <v>439</v>
      </c>
      <c r="D106" s="389" t="s">
        <v>422</v>
      </c>
      <c r="E106" s="389" t="s">
        <v>548</v>
      </c>
      <c r="F106" s="389" t="s">
        <v>473</v>
      </c>
      <c r="G106" s="379">
        <v>6100</v>
      </c>
      <c r="H106" s="379">
        <v>4600</v>
      </c>
    </row>
    <row r="107" spans="1:8" s="238" customFormat="1" ht="25.5" x14ac:dyDescent="0.2">
      <c r="A107" s="381" t="s">
        <v>817</v>
      </c>
      <c r="B107" s="386" t="s">
        <v>792</v>
      </c>
      <c r="C107" s="389" t="s">
        <v>439</v>
      </c>
      <c r="D107" s="389" t="s">
        <v>422</v>
      </c>
      <c r="E107" s="389" t="s">
        <v>706</v>
      </c>
      <c r="F107" s="389"/>
      <c r="G107" s="379">
        <f>SUM(G108)</f>
        <v>93439.77</v>
      </c>
      <c r="H107" s="379"/>
    </row>
    <row r="108" spans="1:8" s="238" customFormat="1" ht="25.5" x14ac:dyDescent="0.2">
      <c r="A108" s="376" t="s">
        <v>472</v>
      </c>
      <c r="B108" s="386" t="s">
        <v>792</v>
      </c>
      <c r="C108" s="389" t="s">
        <v>439</v>
      </c>
      <c r="D108" s="389" t="s">
        <v>422</v>
      </c>
      <c r="E108" s="389" t="s">
        <v>706</v>
      </c>
      <c r="F108" s="389" t="s">
        <v>473</v>
      </c>
      <c r="G108" s="379">
        <v>93439.77</v>
      </c>
      <c r="H108" s="379"/>
    </row>
    <row r="109" spans="1:8" ht="28.5" x14ac:dyDescent="0.2">
      <c r="A109" s="385" t="s">
        <v>549</v>
      </c>
      <c r="B109" s="364" t="s">
        <v>792</v>
      </c>
      <c r="C109" s="394" t="s">
        <v>439</v>
      </c>
      <c r="D109" s="394" t="s">
        <v>439</v>
      </c>
      <c r="E109" s="364"/>
      <c r="F109" s="364"/>
      <c r="G109" s="365">
        <f t="shared" ref="G109:H109" si="4">SUM(G110)</f>
        <v>500</v>
      </c>
      <c r="H109" s="365">
        <f t="shared" si="4"/>
        <v>1500</v>
      </c>
    </row>
    <row r="110" spans="1:8" s="407" customFormat="1" ht="13.5" x14ac:dyDescent="0.25">
      <c r="A110" s="371" t="s">
        <v>462</v>
      </c>
      <c r="B110" s="373" t="s">
        <v>792</v>
      </c>
      <c r="C110" s="373" t="s">
        <v>439</v>
      </c>
      <c r="D110" s="373" t="s">
        <v>439</v>
      </c>
      <c r="E110" s="387" t="s">
        <v>463</v>
      </c>
      <c r="F110" s="387"/>
      <c r="G110" s="374">
        <f>SUM(G111)</f>
        <v>500</v>
      </c>
      <c r="H110" s="374">
        <f>SUM(H111)</f>
        <v>1500</v>
      </c>
    </row>
    <row r="111" spans="1:8" s="407" customFormat="1" ht="39" x14ac:dyDescent="0.25">
      <c r="A111" s="381" t="s">
        <v>550</v>
      </c>
      <c r="B111" s="382" t="s">
        <v>792</v>
      </c>
      <c r="C111" s="383" t="s">
        <v>439</v>
      </c>
      <c r="D111" s="383" t="s">
        <v>439</v>
      </c>
      <c r="E111" s="386" t="s">
        <v>551</v>
      </c>
      <c r="F111" s="386"/>
      <c r="G111" s="374">
        <f>SUM(G112)</f>
        <v>500</v>
      </c>
      <c r="H111" s="374">
        <f>SUM(H112)</f>
        <v>1500</v>
      </c>
    </row>
    <row r="112" spans="1:8" s="380" customFormat="1" ht="25.5" x14ac:dyDescent="0.2">
      <c r="A112" s="376" t="s">
        <v>794</v>
      </c>
      <c r="B112" s="389" t="s">
        <v>792</v>
      </c>
      <c r="C112" s="378" t="s">
        <v>439</v>
      </c>
      <c r="D112" s="378" t="s">
        <v>439</v>
      </c>
      <c r="E112" s="389" t="s">
        <v>551</v>
      </c>
      <c r="F112" s="389" t="s">
        <v>428</v>
      </c>
      <c r="G112" s="379">
        <v>500</v>
      </c>
      <c r="H112" s="379">
        <v>1500</v>
      </c>
    </row>
    <row r="113" spans="1:8" ht="14.25" x14ac:dyDescent="0.2">
      <c r="A113" s="385" t="s">
        <v>555</v>
      </c>
      <c r="B113" s="394" t="s">
        <v>792</v>
      </c>
      <c r="C113" s="364" t="s">
        <v>556</v>
      </c>
      <c r="D113" s="364"/>
      <c r="E113" s="364"/>
      <c r="F113" s="364"/>
      <c r="G113" s="365">
        <f t="shared" ref="G113:H116" si="5">SUM(G114)</f>
        <v>500</v>
      </c>
      <c r="H113" s="365">
        <f t="shared" si="5"/>
        <v>500</v>
      </c>
    </row>
    <row r="114" spans="1:8" x14ac:dyDescent="0.2">
      <c r="A114" s="366" t="s">
        <v>560</v>
      </c>
      <c r="B114" s="428">
        <v>510</v>
      </c>
      <c r="C114" s="368" t="s">
        <v>556</v>
      </c>
      <c r="D114" s="368" t="s">
        <v>439</v>
      </c>
      <c r="E114" s="368"/>
      <c r="F114" s="368"/>
      <c r="G114" s="369">
        <f t="shared" si="5"/>
        <v>500</v>
      </c>
      <c r="H114" s="369">
        <f t="shared" si="5"/>
        <v>500</v>
      </c>
    </row>
    <row r="115" spans="1:8" ht="13.5" x14ac:dyDescent="0.25">
      <c r="A115" s="371" t="s">
        <v>462</v>
      </c>
      <c r="B115" s="429">
        <v>510</v>
      </c>
      <c r="C115" s="373" t="s">
        <v>556</v>
      </c>
      <c r="D115" s="373" t="s">
        <v>439</v>
      </c>
      <c r="E115" s="368"/>
      <c r="F115" s="368"/>
      <c r="G115" s="374">
        <f t="shared" si="5"/>
        <v>500</v>
      </c>
      <c r="H115" s="374">
        <f t="shared" si="5"/>
        <v>500</v>
      </c>
    </row>
    <row r="116" spans="1:8" ht="25.5" x14ac:dyDescent="0.2">
      <c r="A116" s="381" t="s">
        <v>868</v>
      </c>
      <c r="B116" s="382" t="s">
        <v>792</v>
      </c>
      <c r="C116" s="386" t="s">
        <v>556</v>
      </c>
      <c r="D116" s="386" t="s">
        <v>439</v>
      </c>
      <c r="E116" s="386" t="s">
        <v>559</v>
      </c>
      <c r="F116" s="386"/>
      <c r="G116" s="384">
        <f t="shared" si="5"/>
        <v>500</v>
      </c>
      <c r="H116" s="384">
        <f t="shared" si="5"/>
        <v>500</v>
      </c>
    </row>
    <row r="117" spans="1:8" ht="25.5" x14ac:dyDescent="0.2">
      <c r="A117" s="376" t="s">
        <v>794</v>
      </c>
      <c r="B117" s="389" t="s">
        <v>792</v>
      </c>
      <c r="C117" s="389" t="s">
        <v>556</v>
      </c>
      <c r="D117" s="389" t="s">
        <v>439</v>
      </c>
      <c r="E117" s="389" t="s">
        <v>559</v>
      </c>
      <c r="F117" s="389" t="s">
        <v>428</v>
      </c>
      <c r="G117" s="379">
        <v>500</v>
      </c>
      <c r="H117" s="379">
        <v>500</v>
      </c>
    </row>
    <row r="118" spans="1:8" ht="15.75" x14ac:dyDescent="0.25">
      <c r="A118" s="413" t="s">
        <v>561</v>
      </c>
      <c r="B118" s="430" t="s">
        <v>792</v>
      </c>
      <c r="C118" s="409" t="s">
        <v>562</v>
      </c>
      <c r="D118" s="409"/>
      <c r="E118" s="409"/>
      <c r="F118" s="409"/>
      <c r="G118" s="410">
        <f>SUM(G119+G124+G148+G141+G153)</f>
        <v>533712.55000000005</v>
      </c>
      <c r="H118" s="410">
        <f>SUM(H119+H124+H148+H141+H153)</f>
        <v>603191.07999999996</v>
      </c>
    </row>
    <row r="119" spans="1:8" x14ac:dyDescent="0.2">
      <c r="A119" s="366" t="s">
        <v>563</v>
      </c>
      <c r="B119" s="368" t="s">
        <v>792</v>
      </c>
      <c r="C119" s="367" t="s">
        <v>562</v>
      </c>
      <c r="D119" s="367" t="s">
        <v>413</v>
      </c>
      <c r="E119" s="367"/>
      <c r="F119" s="367"/>
      <c r="G119" s="369">
        <f>SUM(G120+G122)</f>
        <v>183691.63999999998</v>
      </c>
      <c r="H119" s="369">
        <f>SUM(H120+H122)</f>
        <v>203884.08</v>
      </c>
    </row>
    <row r="120" spans="1:8" ht="102" x14ac:dyDescent="0.2">
      <c r="A120" s="426" t="s">
        <v>824</v>
      </c>
      <c r="B120" s="383" t="s">
        <v>792</v>
      </c>
      <c r="C120" s="386" t="s">
        <v>562</v>
      </c>
      <c r="D120" s="386" t="s">
        <v>413</v>
      </c>
      <c r="E120" s="386" t="s">
        <v>567</v>
      </c>
      <c r="F120" s="386"/>
      <c r="G120" s="384">
        <f>SUM(G121)</f>
        <v>139349.87</v>
      </c>
      <c r="H120" s="384">
        <f>SUM(H121)</f>
        <v>146560.07999999999</v>
      </c>
    </row>
    <row r="121" spans="1:8" ht="25.5" x14ac:dyDescent="0.2">
      <c r="A121" s="376" t="s">
        <v>472</v>
      </c>
      <c r="B121" s="378" t="s">
        <v>792</v>
      </c>
      <c r="C121" s="389" t="s">
        <v>562</v>
      </c>
      <c r="D121" s="389" t="s">
        <v>413</v>
      </c>
      <c r="E121" s="389" t="s">
        <v>567</v>
      </c>
      <c r="F121" s="389" t="s">
        <v>473</v>
      </c>
      <c r="G121" s="379">
        <v>139349.87</v>
      </c>
      <c r="H121" s="379">
        <v>146560.07999999999</v>
      </c>
    </row>
    <row r="122" spans="1:8" s="238" customFormat="1" x14ac:dyDescent="0.2">
      <c r="A122" s="381" t="s">
        <v>564</v>
      </c>
      <c r="B122" s="383" t="s">
        <v>792</v>
      </c>
      <c r="C122" s="386" t="s">
        <v>562</v>
      </c>
      <c r="D122" s="386" t="s">
        <v>413</v>
      </c>
      <c r="E122" s="386" t="s">
        <v>565</v>
      </c>
      <c r="F122" s="386"/>
      <c r="G122" s="384">
        <f>SUM(G123)</f>
        <v>44341.77</v>
      </c>
      <c r="H122" s="384">
        <f>SUM(H123)</f>
        <v>57324</v>
      </c>
    </row>
    <row r="123" spans="1:8" ht="25.5" x14ac:dyDescent="0.2">
      <c r="A123" s="376" t="s">
        <v>472</v>
      </c>
      <c r="B123" s="378" t="s">
        <v>792</v>
      </c>
      <c r="C123" s="389" t="s">
        <v>562</v>
      </c>
      <c r="D123" s="389" t="s">
        <v>413</v>
      </c>
      <c r="E123" s="389" t="s">
        <v>565</v>
      </c>
      <c r="F123" s="389" t="s">
        <v>473</v>
      </c>
      <c r="G123" s="379">
        <v>44341.77</v>
      </c>
      <c r="H123" s="379">
        <v>57324</v>
      </c>
    </row>
    <row r="124" spans="1:8" x14ac:dyDescent="0.2">
      <c r="A124" s="366" t="s">
        <v>570</v>
      </c>
      <c r="B124" s="368" t="s">
        <v>792</v>
      </c>
      <c r="C124" s="367" t="s">
        <v>562</v>
      </c>
      <c r="D124" s="367" t="s">
        <v>415</v>
      </c>
      <c r="E124" s="367"/>
      <c r="F124" s="367"/>
      <c r="G124" s="505">
        <f>SUM(G127+G137+G125+G131+G133+G135+G139)</f>
        <v>285813.49000000005</v>
      </c>
      <c r="H124" s="505">
        <f>SUM(H127+H137+H125+H131+H133+H135+H139+H129)</f>
        <v>312682.89999999997</v>
      </c>
    </row>
    <row r="125" spans="1:8" s="380" customFormat="1" x14ac:dyDescent="0.2">
      <c r="A125" s="376" t="s">
        <v>869</v>
      </c>
      <c r="B125" s="378" t="s">
        <v>792</v>
      </c>
      <c r="C125" s="389" t="s">
        <v>562</v>
      </c>
      <c r="D125" s="389" t="s">
        <v>415</v>
      </c>
      <c r="E125" s="389" t="s">
        <v>578</v>
      </c>
      <c r="F125" s="389"/>
      <c r="G125" s="379">
        <f>SUM(G126)</f>
        <v>38977.57</v>
      </c>
      <c r="H125" s="379">
        <f>SUM(H126)</f>
        <v>46596.9</v>
      </c>
    </row>
    <row r="126" spans="1:8" ht="25.5" x14ac:dyDescent="0.2">
      <c r="A126" s="381" t="s">
        <v>472</v>
      </c>
      <c r="B126" s="383" t="s">
        <v>792</v>
      </c>
      <c r="C126" s="386" t="s">
        <v>562</v>
      </c>
      <c r="D126" s="386" t="s">
        <v>415</v>
      </c>
      <c r="E126" s="389" t="s">
        <v>578</v>
      </c>
      <c r="F126" s="386" t="s">
        <v>473</v>
      </c>
      <c r="G126" s="384">
        <v>38977.57</v>
      </c>
      <c r="H126" s="384">
        <v>46596.9</v>
      </c>
    </row>
    <row r="127" spans="1:8" s="380" customFormat="1" ht="25.5" x14ac:dyDescent="0.2">
      <c r="A127" s="376" t="s">
        <v>800</v>
      </c>
      <c r="B127" s="378" t="s">
        <v>792</v>
      </c>
      <c r="C127" s="378" t="s">
        <v>562</v>
      </c>
      <c r="D127" s="378" t="s">
        <v>415</v>
      </c>
      <c r="E127" s="378" t="s">
        <v>465</v>
      </c>
      <c r="F127" s="378"/>
      <c r="G127" s="417">
        <f>SUM(G128)</f>
        <v>2000</v>
      </c>
      <c r="H127" s="417">
        <f>SUM(H128)</f>
        <v>10000</v>
      </c>
    </row>
    <row r="128" spans="1:8" s="238" customFormat="1" ht="25.5" x14ac:dyDescent="0.2">
      <c r="A128" s="381" t="s">
        <v>472</v>
      </c>
      <c r="B128" s="383" t="s">
        <v>792</v>
      </c>
      <c r="C128" s="383" t="s">
        <v>562</v>
      </c>
      <c r="D128" s="383" t="s">
        <v>415</v>
      </c>
      <c r="E128" s="383" t="s">
        <v>465</v>
      </c>
      <c r="F128" s="383" t="s">
        <v>473</v>
      </c>
      <c r="G128" s="425">
        <v>2000</v>
      </c>
      <c r="H128" s="425">
        <v>10000</v>
      </c>
    </row>
    <row r="129" spans="1:254" s="238" customFormat="1" ht="38.25" x14ac:dyDescent="0.2">
      <c r="A129" s="381" t="s">
        <v>881</v>
      </c>
      <c r="B129" s="383" t="s">
        <v>792</v>
      </c>
      <c r="C129" s="383" t="s">
        <v>562</v>
      </c>
      <c r="D129" s="383" t="s">
        <v>415</v>
      </c>
      <c r="E129" s="383" t="s">
        <v>709</v>
      </c>
      <c r="F129" s="383"/>
      <c r="G129" s="425">
        <f>SUM(G130)</f>
        <v>0</v>
      </c>
      <c r="H129" s="425">
        <f>SUM(H130)</f>
        <v>1596.35</v>
      </c>
    </row>
    <row r="130" spans="1:254" s="238" customFormat="1" ht="25.5" x14ac:dyDescent="0.2">
      <c r="A130" s="381" t="s">
        <v>472</v>
      </c>
      <c r="B130" s="383" t="s">
        <v>792</v>
      </c>
      <c r="C130" s="383" t="s">
        <v>562</v>
      </c>
      <c r="D130" s="383" t="s">
        <v>415</v>
      </c>
      <c r="E130" s="383" t="s">
        <v>709</v>
      </c>
      <c r="F130" s="383" t="s">
        <v>473</v>
      </c>
      <c r="G130" s="425">
        <v>0</v>
      </c>
      <c r="H130" s="425">
        <v>1596.35</v>
      </c>
    </row>
    <row r="131" spans="1:254" s="380" customFormat="1" ht="27" customHeight="1" x14ac:dyDescent="0.2">
      <c r="A131" s="435" t="s">
        <v>579</v>
      </c>
      <c r="B131" s="378" t="s">
        <v>792</v>
      </c>
      <c r="C131" s="389" t="s">
        <v>562</v>
      </c>
      <c r="D131" s="389" t="s">
        <v>415</v>
      </c>
      <c r="E131" s="389" t="s">
        <v>580</v>
      </c>
      <c r="F131" s="389"/>
      <c r="G131" s="379">
        <f>SUM(G132)</f>
        <v>12517.11</v>
      </c>
      <c r="H131" s="379">
        <f>SUM(H132)</f>
        <v>14149.36</v>
      </c>
    </row>
    <row r="132" spans="1:254" s="238" customFormat="1" ht="25.5" x14ac:dyDescent="0.2">
      <c r="A132" s="381" t="s">
        <v>472</v>
      </c>
      <c r="B132" s="383" t="s">
        <v>792</v>
      </c>
      <c r="C132" s="386" t="s">
        <v>562</v>
      </c>
      <c r="D132" s="386" t="s">
        <v>415</v>
      </c>
      <c r="E132" s="386" t="s">
        <v>580</v>
      </c>
      <c r="F132" s="386" t="s">
        <v>473</v>
      </c>
      <c r="G132" s="384">
        <v>12517.11</v>
      </c>
      <c r="H132" s="384">
        <v>14149.36</v>
      </c>
    </row>
    <row r="133" spans="1:254" s="238" customFormat="1" ht="27.6" customHeight="1" x14ac:dyDescent="0.2">
      <c r="A133" s="435" t="s">
        <v>579</v>
      </c>
      <c r="B133" s="378" t="s">
        <v>792</v>
      </c>
      <c r="C133" s="389" t="s">
        <v>562</v>
      </c>
      <c r="D133" s="389" t="s">
        <v>415</v>
      </c>
      <c r="E133" s="389" t="s">
        <v>880</v>
      </c>
      <c r="F133" s="389"/>
      <c r="G133" s="379">
        <f>SUM(G134)</f>
        <v>1472.35</v>
      </c>
      <c r="H133" s="379">
        <f>SUM(H134)</f>
        <v>1534.11</v>
      </c>
    </row>
    <row r="134" spans="1:254" s="238" customFormat="1" ht="25.5" x14ac:dyDescent="0.2">
      <c r="A134" s="381" t="s">
        <v>472</v>
      </c>
      <c r="B134" s="383" t="s">
        <v>792</v>
      </c>
      <c r="C134" s="386" t="s">
        <v>562</v>
      </c>
      <c r="D134" s="386" t="s">
        <v>415</v>
      </c>
      <c r="E134" s="386" t="s">
        <v>880</v>
      </c>
      <c r="F134" s="386" t="s">
        <v>473</v>
      </c>
      <c r="G134" s="384">
        <v>1472.35</v>
      </c>
      <c r="H134" s="384">
        <v>1534.11</v>
      </c>
    </row>
    <row r="135" spans="1:254" s="380" customFormat="1" ht="38.25" x14ac:dyDescent="0.2">
      <c r="A135" s="376" t="s">
        <v>573</v>
      </c>
      <c r="B135" s="378" t="s">
        <v>792</v>
      </c>
      <c r="C135" s="389" t="s">
        <v>562</v>
      </c>
      <c r="D135" s="389" t="s">
        <v>415</v>
      </c>
      <c r="E135" s="389" t="s">
        <v>574</v>
      </c>
      <c r="F135" s="389"/>
      <c r="G135" s="379">
        <f>SUM(G136)</f>
        <v>12733.56</v>
      </c>
      <c r="H135" s="379">
        <f>SUM(H136)</f>
        <v>14082.56</v>
      </c>
    </row>
    <row r="136" spans="1:254" s="238" customFormat="1" ht="25.5" x14ac:dyDescent="0.2">
      <c r="A136" s="381" t="s">
        <v>472</v>
      </c>
      <c r="B136" s="378" t="s">
        <v>792</v>
      </c>
      <c r="C136" s="389" t="s">
        <v>562</v>
      </c>
      <c r="D136" s="389" t="s">
        <v>415</v>
      </c>
      <c r="E136" s="389" t="s">
        <v>574</v>
      </c>
      <c r="F136" s="386" t="s">
        <v>473</v>
      </c>
      <c r="G136" s="384">
        <v>12733.56</v>
      </c>
      <c r="H136" s="384">
        <v>14082.56</v>
      </c>
    </row>
    <row r="137" spans="1:254" ht="102" x14ac:dyDescent="0.2">
      <c r="A137" s="435" t="s">
        <v>824</v>
      </c>
      <c r="B137" s="382" t="s">
        <v>792</v>
      </c>
      <c r="C137" s="383" t="s">
        <v>562</v>
      </c>
      <c r="D137" s="383" t="s">
        <v>415</v>
      </c>
      <c r="E137" s="383" t="s">
        <v>585</v>
      </c>
      <c r="F137" s="383"/>
      <c r="G137" s="425">
        <f>SUM(G138)</f>
        <v>198204.6</v>
      </c>
      <c r="H137" s="425">
        <f>SUM(H138)</f>
        <v>204210.66</v>
      </c>
    </row>
    <row r="138" spans="1:254" ht="25.5" x14ac:dyDescent="0.2">
      <c r="A138" s="381" t="s">
        <v>472</v>
      </c>
      <c r="B138" s="389" t="s">
        <v>792</v>
      </c>
      <c r="C138" s="378" t="s">
        <v>562</v>
      </c>
      <c r="D138" s="378" t="s">
        <v>415</v>
      </c>
      <c r="E138" s="378" t="s">
        <v>585</v>
      </c>
      <c r="F138" s="378" t="s">
        <v>473</v>
      </c>
      <c r="G138" s="417">
        <v>198204.6</v>
      </c>
      <c r="H138" s="417">
        <v>204210.66</v>
      </c>
    </row>
    <row r="139" spans="1:254" ht="38.25" x14ac:dyDescent="0.2">
      <c r="A139" s="433" t="s">
        <v>572</v>
      </c>
      <c r="B139" s="383" t="s">
        <v>792</v>
      </c>
      <c r="C139" s="386" t="s">
        <v>562</v>
      </c>
      <c r="D139" s="386" t="s">
        <v>415</v>
      </c>
      <c r="E139" s="386" t="s">
        <v>575</v>
      </c>
      <c r="F139" s="378"/>
      <c r="G139" s="417">
        <f>SUM(G140)</f>
        <v>19908.3</v>
      </c>
      <c r="H139" s="417">
        <f>SUM(H140)</f>
        <v>20512.96</v>
      </c>
    </row>
    <row r="140" spans="1:254" s="380" customFormat="1" ht="25.5" x14ac:dyDescent="0.2">
      <c r="A140" s="381" t="s">
        <v>472</v>
      </c>
      <c r="B140" s="383" t="s">
        <v>792</v>
      </c>
      <c r="C140" s="386" t="s">
        <v>562</v>
      </c>
      <c r="D140" s="386" t="s">
        <v>415</v>
      </c>
      <c r="E140" s="386" t="s">
        <v>575</v>
      </c>
      <c r="F140" s="386" t="s">
        <v>473</v>
      </c>
      <c r="G140" s="384">
        <v>19908.3</v>
      </c>
      <c r="H140" s="504">
        <v>20512.96</v>
      </c>
      <c r="I140" s="348"/>
      <c r="J140" s="348"/>
      <c r="K140" s="348"/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8"/>
      <c r="X140" s="348"/>
      <c r="Y140" s="348"/>
      <c r="Z140" s="348"/>
      <c r="AA140" s="348"/>
      <c r="AB140" s="348"/>
      <c r="AC140" s="348"/>
      <c r="AD140" s="348"/>
      <c r="AE140" s="348"/>
      <c r="AF140" s="348"/>
      <c r="AG140" s="348"/>
      <c r="AH140" s="348"/>
      <c r="AI140" s="348"/>
      <c r="AJ140" s="348"/>
      <c r="AK140" s="348"/>
      <c r="AL140" s="348"/>
      <c r="AM140" s="348"/>
      <c r="AN140" s="348"/>
      <c r="AO140" s="348"/>
      <c r="AP140" s="348"/>
      <c r="AQ140" s="348"/>
      <c r="AR140" s="348"/>
      <c r="AS140" s="348"/>
      <c r="AT140" s="348"/>
      <c r="AU140" s="348"/>
      <c r="AV140" s="348"/>
      <c r="AW140" s="348"/>
      <c r="AX140" s="348"/>
      <c r="AY140" s="348"/>
      <c r="AZ140" s="348"/>
      <c r="BA140" s="348"/>
      <c r="BB140" s="348"/>
      <c r="BC140" s="348"/>
      <c r="BD140" s="348"/>
      <c r="BE140" s="348"/>
      <c r="BF140" s="348"/>
      <c r="BG140" s="348"/>
      <c r="BH140" s="348"/>
      <c r="BI140" s="348"/>
      <c r="BJ140" s="348"/>
      <c r="BK140" s="348"/>
      <c r="BL140" s="348"/>
      <c r="BM140" s="348"/>
      <c r="BN140" s="348"/>
      <c r="BO140" s="348"/>
      <c r="BP140" s="348"/>
      <c r="BQ140" s="348"/>
      <c r="BR140" s="348"/>
      <c r="BS140" s="348"/>
      <c r="BT140" s="348"/>
      <c r="BU140" s="348"/>
      <c r="BV140" s="348"/>
      <c r="BW140" s="348"/>
      <c r="BX140" s="348"/>
      <c r="BY140" s="348"/>
      <c r="BZ140" s="348"/>
      <c r="CA140" s="348"/>
      <c r="CB140" s="348"/>
      <c r="CC140" s="348"/>
      <c r="CD140" s="348"/>
      <c r="CE140" s="348"/>
      <c r="CF140" s="348"/>
      <c r="CG140" s="348"/>
      <c r="CH140" s="348"/>
      <c r="CI140" s="348"/>
      <c r="CJ140" s="348"/>
      <c r="CK140" s="348"/>
      <c r="CL140" s="348"/>
      <c r="CM140" s="348"/>
      <c r="CN140" s="348"/>
      <c r="CO140" s="348"/>
      <c r="CP140" s="348"/>
      <c r="CQ140" s="348"/>
      <c r="CR140" s="348"/>
      <c r="CS140" s="348"/>
      <c r="CT140" s="348"/>
      <c r="CU140" s="348"/>
      <c r="CV140" s="348"/>
      <c r="CW140" s="348"/>
      <c r="CX140" s="348"/>
      <c r="CY140" s="348"/>
      <c r="CZ140" s="348"/>
      <c r="DA140" s="348"/>
      <c r="DB140" s="348"/>
      <c r="DC140" s="348"/>
      <c r="DD140" s="348"/>
      <c r="DE140" s="348"/>
      <c r="DF140" s="348"/>
      <c r="DG140" s="348"/>
      <c r="DH140" s="348"/>
      <c r="DI140" s="348"/>
      <c r="DJ140" s="348"/>
      <c r="DK140" s="348"/>
      <c r="DL140" s="348"/>
      <c r="DM140" s="348"/>
      <c r="DN140" s="348"/>
      <c r="DO140" s="348"/>
      <c r="DP140" s="348"/>
      <c r="DQ140" s="348"/>
      <c r="DR140" s="348"/>
      <c r="DS140" s="348"/>
      <c r="DT140" s="348"/>
      <c r="DU140" s="348"/>
      <c r="DV140" s="348"/>
      <c r="DW140" s="348"/>
      <c r="DX140" s="348"/>
      <c r="DY140" s="348"/>
      <c r="DZ140" s="348"/>
      <c r="EA140" s="348"/>
      <c r="EB140" s="348"/>
      <c r="EC140" s="348"/>
      <c r="ED140" s="348"/>
      <c r="EE140" s="348"/>
      <c r="EF140" s="348"/>
      <c r="EG140" s="348"/>
      <c r="EH140" s="348"/>
      <c r="EI140" s="348"/>
      <c r="EJ140" s="348"/>
      <c r="EK140" s="348"/>
      <c r="EL140" s="348"/>
      <c r="EM140" s="348"/>
      <c r="EN140" s="348"/>
      <c r="EO140" s="348"/>
      <c r="EP140" s="348"/>
      <c r="EQ140" s="348"/>
      <c r="ER140" s="348"/>
      <c r="ES140" s="348"/>
      <c r="ET140" s="348"/>
      <c r="EU140" s="348"/>
      <c r="EV140" s="348"/>
      <c r="EW140" s="348"/>
      <c r="EX140" s="348"/>
      <c r="EY140" s="348"/>
      <c r="EZ140" s="348"/>
      <c r="FA140" s="348"/>
      <c r="FB140" s="348"/>
      <c r="FC140" s="348"/>
      <c r="FD140" s="348"/>
      <c r="FE140" s="348"/>
      <c r="FF140" s="348"/>
      <c r="FG140" s="348"/>
      <c r="FH140" s="348"/>
      <c r="FI140" s="348"/>
      <c r="FJ140" s="348"/>
      <c r="FK140" s="348"/>
      <c r="FL140" s="348"/>
      <c r="FM140" s="348"/>
      <c r="FN140" s="348"/>
      <c r="FO140" s="348"/>
      <c r="FP140" s="348"/>
      <c r="FQ140" s="348"/>
      <c r="FR140" s="348"/>
      <c r="FS140" s="348"/>
      <c r="FT140" s="348"/>
      <c r="FU140" s="348"/>
      <c r="FV140" s="348"/>
      <c r="FW140" s="348"/>
      <c r="FX140" s="348"/>
      <c r="FY140" s="348"/>
      <c r="FZ140" s="348"/>
      <c r="GA140" s="348"/>
      <c r="GB140" s="348"/>
      <c r="GC140" s="348"/>
      <c r="GD140" s="348"/>
      <c r="GE140" s="348"/>
      <c r="GF140" s="348"/>
      <c r="GG140" s="348"/>
      <c r="GH140" s="348"/>
      <c r="GI140" s="348"/>
      <c r="GJ140" s="348"/>
      <c r="GK140" s="348"/>
      <c r="GL140" s="348"/>
      <c r="GM140" s="348"/>
      <c r="GN140" s="348"/>
      <c r="GO140" s="348"/>
      <c r="GP140" s="348"/>
      <c r="GQ140" s="348"/>
      <c r="GR140" s="348"/>
      <c r="GS140" s="348"/>
      <c r="GT140" s="348"/>
      <c r="GU140" s="348"/>
      <c r="GV140" s="348"/>
      <c r="GW140" s="348"/>
      <c r="GX140" s="348"/>
      <c r="GY140" s="348"/>
      <c r="GZ140" s="348"/>
      <c r="HA140" s="348"/>
      <c r="HB140" s="348"/>
      <c r="HC140" s="348"/>
      <c r="HD140" s="348"/>
      <c r="HE140" s="348"/>
      <c r="HF140" s="348"/>
      <c r="HG140" s="348"/>
      <c r="HH140" s="348"/>
      <c r="HI140" s="348"/>
      <c r="HJ140" s="348"/>
      <c r="HK140" s="348"/>
      <c r="HL140" s="348"/>
      <c r="HM140" s="348"/>
      <c r="HN140" s="348"/>
      <c r="HO140" s="348"/>
      <c r="HP140" s="348"/>
      <c r="HQ140" s="348"/>
      <c r="HR140" s="348"/>
      <c r="HS140" s="348"/>
      <c r="HT140" s="348"/>
      <c r="HU140" s="348"/>
      <c r="HV140" s="348"/>
      <c r="HW140" s="348"/>
      <c r="HX140" s="348"/>
      <c r="HY140" s="348"/>
      <c r="HZ140" s="348"/>
      <c r="IA140" s="348"/>
      <c r="IB140" s="348"/>
      <c r="IC140" s="348"/>
      <c r="ID140" s="348"/>
      <c r="IE140" s="348"/>
      <c r="IF140" s="348"/>
      <c r="IG140" s="348"/>
      <c r="IH140" s="348"/>
      <c r="II140" s="348"/>
      <c r="IJ140" s="348"/>
      <c r="IK140" s="348"/>
      <c r="IL140" s="348"/>
      <c r="IM140" s="348"/>
      <c r="IN140" s="348"/>
      <c r="IO140" s="348"/>
      <c r="IP140" s="348"/>
      <c r="IQ140" s="348"/>
      <c r="IR140" s="348"/>
      <c r="IS140" s="348"/>
      <c r="IT140" s="348"/>
    </row>
    <row r="141" spans="1:254" s="399" customFormat="1" x14ac:dyDescent="0.2">
      <c r="A141" s="366" t="s">
        <v>586</v>
      </c>
      <c r="B141" s="367" t="s">
        <v>792</v>
      </c>
      <c r="C141" s="368" t="s">
        <v>562</v>
      </c>
      <c r="D141" s="368" t="s">
        <v>422</v>
      </c>
      <c r="E141" s="368"/>
      <c r="F141" s="368"/>
      <c r="G141" s="396">
        <f>SUM(G144+G146+G142)</f>
        <v>56592</v>
      </c>
      <c r="H141" s="396">
        <f>SUM(H144+H146+H142)</f>
        <v>78968.680000000008</v>
      </c>
    </row>
    <row r="142" spans="1:254" s="399" customFormat="1" ht="76.5" x14ac:dyDescent="0.2">
      <c r="A142" s="376" t="s">
        <v>850</v>
      </c>
      <c r="B142" s="378" t="s">
        <v>792</v>
      </c>
      <c r="C142" s="378" t="s">
        <v>562</v>
      </c>
      <c r="D142" s="378" t="s">
        <v>422</v>
      </c>
      <c r="E142" s="389" t="s">
        <v>692</v>
      </c>
      <c r="F142" s="389"/>
      <c r="G142" s="425">
        <f>SUM(G143)</f>
        <v>6245.6</v>
      </c>
      <c r="H142" s="425">
        <f>SUM(H143)</f>
        <v>6245.6</v>
      </c>
    </row>
    <row r="143" spans="1:254" s="399" customFormat="1" ht="25.5" x14ac:dyDescent="0.2">
      <c r="A143" s="381" t="s">
        <v>472</v>
      </c>
      <c r="B143" s="378" t="s">
        <v>792</v>
      </c>
      <c r="C143" s="378" t="s">
        <v>562</v>
      </c>
      <c r="D143" s="378" t="s">
        <v>422</v>
      </c>
      <c r="E143" s="389" t="s">
        <v>692</v>
      </c>
      <c r="F143" s="389" t="s">
        <v>473</v>
      </c>
      <c r="G143" s="425">
        <v>6245.6</v>
      </c>
      <c r="H143" s="425">
        <v>6245.6</v>
      </c>
    </row>
    <row r="144" spans="1:254" ht="25.5" x14ac:dyDescent="0.2">
      <c r="A144" s="376" t="s">
        <v>564</v>
      </c>
      <c r="B144" s="389" t="s">
        <v>792</v>
      </c>
      <c r="C144" s="378" t="s">
        <v>562</v>
      </c>
      <c r="D144" s="378" t="s">
        <v>422</v>
      </c>
      <c r="E144" s="378" t="s">
        <v>587</v>
      </c>
      <c r="F144" s="378"/>
      <c r="G144" s="417">
        <f>SUM(G145)</f>
        <v>49771</v>
      </c>
      <c r="H144" s="417">
        <f>SUM(H145)</f>
        <v>72050</v>
      </c>
    </row>
    <row r="145" spans="1:8" ht="25.5" x14ac:dyDescent="0.2">
      <c r="A145" s="376" t="s">
        <v>472</v>
      </c>
      <c r="B145" s="389" t="s">
        <v>792</v>
      </c>
      <c r="C145" s="378" t="s">
        <v>562</v>
      </c>
      <c r="D145" s="378" t="s">
        <v>422</v>
      </c>
      <c r="E145" s="378" t="s">
        <v>587</v>
      </c>
      <c r="F145" s="378" t="s">
        <v>473</v>
      </c>
      <c r="G145" s="417">
        <v>49771</v>
      </c>
      <c r="H145" s="417">
        <v>72050</v>
      </c>
    </row>
    <row r="146" spans="1:8" ht="38.25" x14ac:dyDescent="0.2">
      <c r="A146" s="381" t="s">
        <v>851</v>
      </c>
      <c r="B146" s="383" t="s">
        <v>792</v>
      </c>
      <c r="C146" s="386" t="s">
        <v>562</v>
      </c>
      <c r="D146" s="386" t="s">
        <v>422</v>
      </c>
      <c r="E146" s="389" t="s">
        <v>695</v>
      </c>
      <c r="F146" s="386"/>
      <c r="G146" s="384">
        <f>SUM(G147)</f>
        <v>575.4</v>
      </c>
      <c r="H146" s="384">
        <f>SUM(H147)</f>
        <v>673.08</v>
      </c>
    </row>
    <row r="147" spans="1:8" ht="25.5" x14ac:dyDescent="0.2">
      <c r="A147" s="381" t="s">
        <v>472</v>
      </c>
      <c r="B147" s="383" t="s">
        <v>792</v>
      </c>
      <c r="C147" s="386" t="s">
        <v>562</v>
      </c>
      <c r="D147" s="386" t="s">
        <v>422</v>
      </c>
      <c r="E147" s="389" t="s">
        <v>695</v>
      </c>
      <c r="F147" s="386" t="s">
        <v>473</v>
      </c>
      <c r="G147" s="384">
        <v>575.4</v>
      </c>
      <c r="H147" s="384">
        <v>673.08</v>
      </c>
    </row>
    <row r="148" spans="1:8" x14ac:dyDescent="0.2">
      <c r="A148" s="366" t="s">
        <v>827</v>
      </c>
      <c r="B148" s="368" t="s">
        <v>792</v>
      </c>
      <c r="C148" s="367" t="s">
        <v>562</v>
      </c>
      <c r="D148" s="367" t="s">
        <v>562</v>
      </c>
      <c r="E148" s="367"/>
      <c r="F148" s="367"/>
      <c r="G148" s="369">
        <f>SUM(G151+G149)</f>
        <v>7165.42</v>
      </c>
      <c r="H148" s="369">
        <f>SUM(H151+H149)</f>
        <v>7165.42</v>
      </c>
    </row>
    <row r="149" spans="1:8" s="407" customFormat="1" ht="13.5" x14ac:dyDescent="0.25">
      <c r="A149" s="412" t="s">
        <v>710</v>
      </c>
      <c r="B149" s="373" t="s">
        <v>792</v>
      </c>
      <c r="C149" s="387" t="s">
        <v>562</v>
      </c>
      <c r="D149" s="387" t="s">
        <v>562</v>
      </c>
      <c r="E149" s="387" t="s">
        <v>870</v>
      </c>
      <c r="F149" s="387"/>
      <c r="G149" s="374">
        <f>SUM(G150)</f>
        <v>1999.3</v>
      </c>
      <c r="H149" s="374">
        <f>SUM(H150)</f>
        <v>1999.3</v>
      </c>
    </row>
    <row r="150" spans="1:8" ht="25.5" x14ac:dyDescent="0.2">
      <c r="A150" s="376" t="s">
        <v>472</v>
      </c>
      <c r="B150" s="378" t="s">
        <v>792</v>
      </c>
      <c r="C150" s="389" t="s">
        <v>562</v>
      </c>
      <c r="D150" s="389" t="s">
        <v>562</v>
      </c>
      <c r="E150" s="389" t="s">
        <v>870</v>
      </c>
      <c r="F150" s="389" t="s">
        <v>473</v>
      </c>
      <c r="G150" s="379">
        <v>1999.3</v>
      </c>
      <c r="H150" s="379">
        <v>1999.3</v>
      </c>
    </row>
    <row r="151" spans="1:8" ht="13.5" x14ac:dyDescent="0.25">
      <c r="A151" s="412" t="s">
        <v>710</v>
      </c>
      <c r="B151" s="387" t="s">
        <v>792</v>
      </c>
      <c r="C151" s="387" t="s">
        <v>562</v>
      </c>
      <c r="D151" s="387" t="s">
        <v>562</v>
      </c>
      <c r="E151" s="387" t="s">
        <v>595</v>
      </c>
      <c r="F151" s="387"/>
      <c r="G151" s="374">
        <f>SUM(G152)</f>
        <v>5166.12</v>
      </c>
      <c r="H151" s="374">
        <f>SUM(H152)</f>
        <v>5166.12</v>
      </c>
    </row>
    <row r="152" spans="1:8" ht="25.5" x14ac:dyDescent="0.2">
      <c r="A152" s="376" t="s">
        <v>472</v>
      </c>
      <c r="B152" s="389" t="s">
        <v>792</v>
      </c>
      <c r="C152" s="389" t="s">
        <v>562</v>
      </c>
      <c r="D152" s="389" t="s">
        <v>562</v>
      </c>
      <c r="E152" s="389" t="s">
        <v>595</v>
      </c>
      <c r="F152" s="389" t="s">
        <v>473</v>
      </c>
      <c r="G152" s="379">
        <v>5166.12</v>
      </c>
      <c r="H152" s="379">
        <v>5166.12</v>
      </c>
    </row>
    <row r="153" spans="1:8" s="399" customFormat="1" x14ac:dyDescent="0.2">
      <c r="A153" s="366" t="s">
        <v>599</v>
      </c>
      <c r="B153" s="368" t="s">
        <v>792</v>
      </c>
      <c r="C153" s="367" t="s">
        <v>562</v>
      </c>
      <c r="D153" s="367" t="s">
        <v>497</v>
      </c>
      <c r="E153" s="367"/>
      <c r="F153" s="368"/>
      <c r="G153" s="396">
        <f>SUM(G154)</f>
        <v>450</v>
      </c>
      <c r="H153" s="396">
        <f>SUM(H154)</f>
        <v>490</v>
      </c>
    </row>
    <row r="154" spans="1:8" s="380" customFormat="1" ht="25.5" x14ac:dyDescent="0.2">
      <c r="A154" s="376" t="s">
        <v>564</v>
      </c>
      <c r="B154" s="378" t="s">
        <v>792</v>
      </c>
      <c r="C154" s="389" t="s">
        <v>562</v>
      </c>
      <c r="D154" s="389" t="s">
        <v>497</v>
      </c>
      <c r="E154" s="389" t="s">
        <v>596</v>
      </c>
      <c r="F154" s="378"/>
      <c r="G154" s="417">
        <f>SUM(G155)</f>
        <v>450</v>
      </c>
      <c r="H154" s="417">
        <f>SUM(H155)</f>
        <v>490</v>
      </c>
    </row>
    <row r="155" spans="1:8" s="238" customFormat="1" ht="25.5" x14ac:dyDescent="0.2">
      <c r="A155" s="381" t="s">
        <v>794</v>
      </c>
      <c r="B155" s="383" t="s">
        <v>792</v>
      </c>
      <c r="C155" s="386" t="s">
        <v>562</v>
      </c>
      <c r="D155" s="386" t="s">
        <v>497</v>
      </c>
      <c r="E155" s="386" t="s">
        <v>871</v>
      </c>
      <c r="F155" s="383" t="s">
        <v>428</v>
      </c>
      <c r="G155" s="425">
        <v>450</v>
      </c>
      <c r="H155" s="425">
        <v>490</v>
      </c>
    </row>
    <row r="156" spans="1:8" ht="15.75" x14ac:dyDescent="0.25">
      <c r="A156" s="413" t="s">
        <v>600</v>
      </c>
      <c r="B156" s="394" t="s">
        <v>792</v>
      </c>
      <c r="C156" s="409" t="s">
        <v>492</v>
      </c>
      <c r="D156" s="409"/>
      <c r="E156" s="409"/>
      <c r="F156" s="409"/>
      <c r="G156" s="410">
        <f>SUM(G157+G169)</f>
        <v>50465.729999999996</v>
      </c>
      <c r="H156" s="410">
        <f>SUM(H157+H169)</f>
        <v>53955.02</v>
      </c>
    </row>
    <row r="157" spans="1:8" ht="14.25" x14ac:dyDescent="0.2">
      <c r="A157" s="385" t="s">
        <v>601</v>
      </c>
      <c r="B157" s="368" t="s">
        <v>792</v>
      </c>
      <c r="C157" s="364" t="s">
        <v>492</v>
      </c>
      <c r="D157" s="364" t="s">
        <v>413</v>
      </c>
      <c r="E157" s="364"/>
      <c r="F157" s="364"/>
      <c r="G157" s="365">
        <f>SUM(G162+G158+G160)</f>
        <v>38005.019999999997</v>
      </c>
      <c r="H157" s="365">
        <f>SUM(H162+H158+H160)</f>
        <v>38005.019999999997</v>
      </c>
    </row>
    <row r="158" spans="1:8" s="380" customFormat="1" ht="13.5" x14ac:dyDescent="0.25">
      <c r="A158" s="371" t="s">
        <v>602</v>
      </c>
      <c r="B158" s="373" t="s">
        <v>792</v>
      </c>
      <c r="C158" s="387" t="s">
        <v>492</v>
      </c>
      <c r="D158" s="387" t="s">
        <v>413</v>
      </c>
      <c r="E158" s="387" t="s">
        <v>855</v>
      </c>
      <c r="F158" s="387"/>
      <c r="G158" s="374">
        <f>SUM(G159)</f>
        <v>175.59</v>
      </c>
      <c r="H158" s="374">
        <f>SUM(H159)</f>
        <v>175.59</v>
      </c>
    </row>
    <row r="159" spans="1:8" s="238" customFormat="1" ht="25.5" x14ac:dyDescent="0.2">
      <c r="A159" s="376" t="s">
        <v>472</v>
      </c>
      <c r="B159" s="378" t="s">
        <v>792</v>
      </c>
      <c r="C159" s="389" t="s">
        <v>492</v>
      </c>
      <c r="D159" s="389" t="s">
        <v>413</v>
      </c>
      <c r="E159" s="389" t="s">
        <v>855</v>
      </c>
      <c r="F159" s="386" t="s">
        <v>473</v>
      </c>
      <c r="G159" s="384">
        <v>175.59</v>
      </c>
      <c r="H159" s="384">
        <v>175.59</v>
      </c>
    </row>
    <row r="160" spans="1:8" s="380" customFormat="1" ht="13.5" x14ac:dyDescent="0.25">
      <c r="A160" s="371" t="s">
        <v>602</v>
      </c>
      <c r="B160" s="373" t="s">
        <v>792</v>
      </c>
      <c r="C160" s="387" t="s">
        <v>492</v>
      </c>
      <c r="D160" s="387" t="s">
        <v>413</v>
      </c>
      <c r="E160" s="387" t="s">
        <v>712</v>
      </c>
      <c r="F160" s="387"/>
      <c r="G160" s="374">
        <f>SUM(G161)</f>
        <v>113.43</v>
      </c>
      <c r="H160" s="374">
        <f>SUM(H161)</f>
        <v>113.43</v>
      </c>
    </row>
    <row r="161" spans="1:8" s="238" customFormat="1" ht="26.25" x14ac:dyDescent="0.25">
      <c r="A161" s="376" t="s">
        <v>472</v>
      </c>
      <c r="B161" s="378" t="s">
        <v>792</v>
      </c>
      <c r="C161" s="389" t="s">
        <v>492</v>
      </c>
      <c r="D161" s="389" t="s">
        <v>413</v>
      </c>
      <c r="E161" s="387" t="s">
        <v>712</v>
      </c>
      <c r="F161" s="386" t="s">
        <v>473</v>
      </c>
      <c r="G161" s="384">
        <v>113.43</v>
      </c>
      <c r="H161" s="384">
        <v>113.43</v>
      </c>
    </row>
    <row r="162" spans="1:8" s="407" customFormat="1" ht="27" x14ac:dyDescent="0.25">
      <c r="A162" s="412" t="s">
        <v>614</v>
      </c>
      <c r="B162" s="373" t="s">
        <v>792</v>
      </c>
      <c r="C162" s="387" t="s">
        <v>492</v>
      </c>
      <c r="D162" s="387" t="s">
        <v>413</v>
      </c>
      <c r="E162" s="387" t="s">
        <v>606</v>
      </c>
      <c r="F162" s="387"/>
      <c r="G162" s="374">
        <f>SUM(G163+G165+G167)</f>
        <v>37716</v>
      </c>
      <c r="H162" s="374">
        <f>SUM(H163+H165+H167)</f>
        <v>37716</v>
      </c>
    </row>
    <row r="163" spans="1:8" ht="13.5" x14ac:dyDescent="0.25">
      <c r="A163" s="371" t="s">
        <v>607</v>
      </c>
      <c r="B163" s="373" t="s">
        <v>792</v>
      </c>
      <c r="C163" s="387" t="s">
        <v>492</v>
      </c>
      <c r="D163" s="387" t="s">
        <v>413</v>
      </c>
      <c r="E163" s="387" t="s">
        <v>608</v>
      </c>
      <c r="F163" s="387"/>
      <c r="G163" s="374">
        <f>SUM(G164)</f>
        <v>16900</v>
      </c>
      <c r="H163" s="374">
        <f>SUM(H164)</f>
        <v>16900</v>
      </c>
    </row>
    <row r="164" spans="1:8" ht="25.5" x14ac:dyDescent="0.2">
      <c r="A164" s="376" t="s">
        <v>472</v>
      </c>
      <c r="B164" s="389" t="s">
        <v>792</v>
      </c>
      <c r="C164" s="389" t="s">
        <v>492</v>
      </c>
      <c r="D164" s="389" t="s">
        <v>413</v>
      </c>
      <c r="E164" s="389" t="s">
        <v>608</v>
      </c>
      <c r="F164" s="389" t="s">
        <v>473</v>
      </c>
      <c r="G164" s="379">
        <v>16900</v>
      </c>
      <c r="H164" s="379">
        <v>16900</v>
      </c>
    </row>
    <row r="165" spans="1:8" ht="13.5" x14ac:dyDescent="0.25">
      <c r="A165" s="371" t="s">
        <v>609</v>
      </c>
      <c r="B165" s="429">
        <v>510</v>
      </c>
      <c r="C165" s="387" t="s">
        <v>492</v>
      </c>
      <c r="D165" s="387" t="s">
        <v>413</v>
      </c>
      <c r="E165" s="387" t="s">
        <v>610</v>
      </c>
      <c r="F165" s="387"/>
      <c r="G165" s="374">
        <f>SUM(G166)</f>
        <v>3100</v>
      </c>
      <c r="H165" s="374">
        <f>SUM(H166)</f>
        <v>3100</v>
      </c>
    </row>
    <row r="166" spans="1:8" ht="25.5" x14ac:dyDescent="0.2">
      <c r="A166" s="376" t="s">
        <v>472</v>
      </c>
      <c r="B166" s="378" t="s">
        <v>792</v>
      </c>
      <c r="C166" s="389" t="s">
        <v>492</v>
      </c>
      <c r="D166" s="389" t="s">
        <v>413</v>
      </c>
      <c r="E166" s="389" t="s">
        <v>610</v>
      </c>
      <c r="F166" s="389" t="s">
        <v>473</v>
      </c>
      <c r="G166" s="379">
        <v>3100</v>
      </c>
      <c r="H166" s="379">
        <v>3100</v>
      </c>
    </row>
    <row r="167" spans="1:8" ht="13.5" x14ac:dyDescent="0.25">
      <c r="A167" s="371" t="s">
        <v>611</v>
      </c>
      <c r="B167" s="387" t="s">
        <v>792</v>
      </c>
      <c r="C167" s="387" t="s">
        <v>492</v>
      </c>
      <c r="D167" s="387" t="s">
        <v>413</v>
      </c>
      <c r="E167" s="387" t="s">
        <v>612</v>
      </c>
      <c r="F167" s="387"/>
      <c r="G167" s="374">
        <f>SUM(G168)</f>
        <v>17716</v>
      </c>
      <c r="H167" s="374">
        <f>SUM(H168)</f>
        <v>17716</v>
      </c>
    </row>
    <row r="168" spans="1:8" ht="25.5" x14ac:dyDescent="0.2">
      <c r="A168" s="376" t="s">
        <v>472</v>
      </c>
      <c r="B168" s="391">
        <v>510</v>
      </c>
      <c r="C168" s="389" t="s">
        <v>492</v>
      </c>
      <c r="D168" s="389" t="s">
        <v>413</v>
      </c>
      <c r="E168" s="389" t="s">
        <v>612</v>
      </c>
      <c r="F168" s="389" t="s">
        <v>473</v>
      </c>
      <c r="G168" s="379">
        <v>17716</v>
      </c>
      <c r="H168" s="379">
        <v>17716</v>
      </c>
    </row>
    <row r="169" spans="1:8" x14ac:dyDescent="0.2">
      <c r="A169" s="441" t="s">
        <v>830</v>
      </c>
      <c r="B169" s="368" t="s">
        <v>792</v>
      </c>
      <c r="C169" s="367" t="s">
        <v>492</v>
      </c>
      <c r="D169" s="367" t="s">
        <v>432</v>
      </c>
      <c r="E169" s="367"/>
      <c r="F169" s="367"/>
      <c r="G169" s="369">
        <f>SUM(G170)</f>
        <v>12460.71</v>
      </c>
      <c r="H169" s="369">
        <f>SUM(H170)</f>
        <v>15950</v>
      </c>
    </row>
    <row r="170" spans="1:8" ht="13.5" x14ac:dyDescent="0.25">
      <c r="A170" s="371" t="s">
        <v>462</v>
      </c>
      <c r="B170" s="387" t="s">
        <v>792</v>
      </c>
      <c r="C170" s="387" t="s">
        <v>492</v>
      </c>
      <c r="D170" s="387" t="s">
        <v>432</v>
      </c>
      <c r="E170" s="387" t="s">
        <v>463</v>
      </c>
      <c r="F170" s="387"/>
      <c r="G170" s="374">
        <f>SUM(G171)</f>
        <v>12460.71</v>
      </c>
      <c r="H170" s="374">
        <f>SUM(H171)</f>
        <v>15950</v>
      </c>
    </row>
    <row r="171" spans="1:8" s="380" customFormat="1" ht="25.5" x14ac:dyDescent="0.2">
      <c r="A171" s="376" t="s">
        <v>614</v>
      </c>
      <c r="B171" s="378" t="s">
        <v>792</v>
      </c>
      <c r="C171" s="389" t="s">
        <v>492</v>
      </c>
      <c r="D171" s="389" t="s">
        <v>432</v>
      </c>
      <c r="E171" s="389" t="s">
        <v>606</v>
      </c>
      <c r="F171" s="389"/>
      <c r="G171" s="379">
        <f>SUM(G172:G172)</f>
        <v>12460.71</v>
      </c>
      <c r="H171" s="379">
        <f>SUM(H172:H172)</f>
        <v>15950</v>
      </c>
    </row>
    <row r="172" spans="1:8" s="238" customFormat="1" ht="25.5" x14ac:dyDescent="0.2">
      <c r="A172" s="376" t="s">
        <v>794</v>
      </c>
      <c r="B172" s="436">
        <v>510</v>
      </c>
      <c r="C172" s="386" t="s">
        <v>492</v>
      </c>
      <c r="D172" s="386" t="s">
        <v>432</v>
      </c>
      <c r="E172" s="386" t="s">
        <v>606</v>
      </c>
      <c r="F172" s="386" t="s">
        <v>428</v>
      </c>
      <c r="G172" s="384">
        <v>12460.71</v>
      </c>
      <c r="H172" s="384">
        <v>15950</v>
      </c>
    </row>
    <row r="173" spans="1:8" ht="15.75" x14ac:dyDescent="0.25">
      <c r="A173" s="413" t="s">
        <v>619</v>
      </c>
      <c r="B173" s="364" t="s">
        <v>792</v>
      </c>
      <c r="C173" s="409" t="s">
        <v>620</v>
      </c>
      <c r="D173" s="409"/>
      <c r="E173" s="409"/>
      <c r="F173" s="409"/>
      <c r="G173" s="410">
        <f>SUM(G174+G179)</f>
        <v>13362.4</v>
      </c>
      <c r="H173" s="410">
        <f>SUM(H174+H179)</f>
        <v>13823.41</v>
      </c>
    </row>
    <row r="174" spans="1:8" ht="14.25" x14ac:dyDescent="0.2">
      <c r="A174" s="385" t="s">
        <v>621</v>
      </c>
      <c r="B174" s="364" t="s">
        <v>792</v>
      </c>
      <c r="C174" s="364" t="s">
        <v>620</v>
      </c>
      <c r="D174" s="364" t="s">
        <v>413</v>
      </c>
      <c r="E174" s="367" t="s">
        <v>622</v>
      </c>
      <c r="F174" s="364"/>
      <c r="G174" s="365">
        <f>SUM(G175)</f>
        <v>2200</v>
      </c>
      <c r="H174" s="365">
        <f>SUM(H175)</f>
        <v>2200</v>
      </c>
    </row>
    <row r="175" spans="1:8" s="404" customFormat="1" ht="27" x14ac:dyDescent="0.25">
      <c r="A175" s="371" t="s">
        <v>714</v>
      </c>
      <c r="B175" s="387" t="s">
        <v>792</v>
      </c>
      <c r="C175" s="387" t="s">
        <v>620</v>
      </c>
      <c r="D175" s="387" t="s">
        <v>413</v>
      </c>
      <c r="E175" s="387" t="s">
        <v>622</v>
      </c>
      <c r="F175" s="387"/>
      <c r="G175" s="374">
        <f>SUM(G176)</f>
        <v>2200</v>
      </c>
      <c r="H175" s="374">
        <f>SUM(H176)</f>
        <v>2200</v>
      </c>
    </row>
    <row r="176" spans="1:8" ht="38.25" x14ac:dyDescent="0.2">
      <c r="A176" s="234" t="s">
        <v>624</v>
      </c>
      <c r="B176" s="389" t="s">
        <v>792</v>
      </c>
      <c r="C176" s="389" t="s">
        <v>620</v>
      </c>
      <c r="D176" s="389" t="s">
        <v>413</v>
      </c>
      <c r="E176" s="389" t="s">
        <v>622</v>
      </c>
      <c r="F176" s="389"/>
      <c r="G176" s="379">
        <f>SUM(G178+G177)</f>
        <v>2200</v>
      </c>
      <c r="H176" s="379">
        <f>SUM(H178+H177)</f>
        <v>2200</v>
      </c>
    </row>
    <row r="177" spans="1:8" ht="25.5" x14ac:dyDescent="0.2">
      <c r="A177" s="376" t="s">
        <v>794</v>
      </c>
      <c r="B177" s="386" t="s">
        <v>792</v>
      </c>
      <c r="C177" s="386" t="s">
        <v>620</v>
      </c>
      <c r="D177" s="386" t="s">
        <v>413</v>
      </c>
      <c r="E177" s="386" t="s">
        <v>622</v>
      </c>
      <c r="F177" s="386" t="s">
        <v>428</v>
      </c>
      <c r="G177" s="384">
        <v>10</v>
      </c>
      <c r="H177" s="384">
        <v>10</v>
      </c>
    </row>
    <row r="178" spans="1:8" x14ac:dyDescent="0.2">
      <c r="A178" s="381" t="s">
        <v>592</v>
      </c>
      <c r="B178" s="386" t="s">
        <v>792</v>
      </c>
      <c r="C178" s="383" t="s">
        <v>620</v>
      </c>
      <c r="D178" s="383" t="s">
        <v>413</v>
      </c>
      <c r="E178" s="383" t="s">
        <v>622</v>
      </c>
      <c r="F178" s="383" t="s">
        <v>593</v>
      </c>
      <c r="G178" s="384">
        <v>2190</v>
      </c>
      <c r="H178" s="384">
        <v>2190</v>
      </c>
    </row>
    <row r="179" spans="1:8" ht="14.25" x14ac:dyDescent="0.2">
      <c r="A179" s="385" t="s">
        <v>625</v>
      </c>
      <c r="B179" s="367" t="s">
        <v>792</v>
      </c>
      <c r="C179" s="394" t="s">
        <v>620</v>
      </c>
      <c r="D179" s="394" t="s">
        <v>415</v>
      </c>
      <c r="E179" s="394"/>
      <c r="F179" s="394"/>
      <c r="G179" s="365">
        <f t="shared" ref="G179:H181" si="6">SUM(G180)</f>
        <v>11162.4</v>
      </c>
      <c r="H179" s="365">
        <f t="shared" si="6"/>
        <v>11623.41</v>
      </c>
    </row>
    <row r="180" spans="1:8" ht="13.5" x14ac:dyDescent="0.25">
      <c r="A180" s="371" t="s">
        <v>626</v>
      </c>
      <c r="B180" s="387" t="s">
        <v>792</v>
      </c>
      <c r="C180" s="373" t="s">
        <v>620</v>
      </c>
      <c r="D180" s="373" t="s">
        <v>415</v>
      </c>
      <c r="E180" s="373" t="s">
        <v>831</v>
      </c>
      <c r="F180" s="373"/>
      <c r="G180" s="374">
        <f t="shared" si="6"/>
        <v>11162.4</v>
      </c>
      <c r="H180" s="374">
        <f t="shared" si="6"/>
        <v>11623.41</v>
      </c>
    </row>
    <row r="181" spans="1:8" x14ac:dyDescent="0.2">
      <c r="A181" s="381" t="s">
        <v>628</v>
      </c>
      <c r="B181" s="403" t="s">
        <v>792</v>
      </c>
      <c r="C181" s="383" t="s">
        <v>620</v>
      </c>
      <c r="D181" s="383" t="s">
        <v>415</v>
      </c>
      <c r="E181" s="383" t="s">
        <v>832</v>
      </c>
      <c r="F181" s="383"/>
      <c r="G181" s="384">
        <f t="shared" si="6"/>
        <v>11162.4</v>
      </c>
      <c r="H181" s="384">
        <f t="shared" si="6"/>
        <v>11623.41</v>
      </c>
    </row>
    <row r="182" spans="1:8" s="380" customFormat="1" ht="25.5" x14ac:dyDescent="0.2">
      <c r="A182" s="376" t="s">
        <v>472</v>
      </c>
      <c r="B182" s="378" t="s">
        <v>792</v>
      </c>
      <c r="C182" s="378" t="s">
        <v>620</v>
      </c>
      <c r="D182" s="378" t="s">
        <v>415</v>
      </c>
      <c r="E182" s="378" t="s">
        <v>831</v>
      </c>
      <c r="F182" s="378" t="s">
        <v>473</v>
      </c>
      <c r="G182" s="379">
        <v>11162.4</v>
      </c>
      <c r="H182" s="379">
        <v>11623.41</v>
      </c>
    </row>
    <row r="183" spans="1:8" s="400" customFormat="1" ht="14.25" x14ac:dyDescent="0.2">
      <c r="A183" s="385" t="s">
        <v>663</v>
      </c>
      <c r="B183" s="364" t="s">
        <v>792</v>
      </c>
      <c r="C183" s="394" t="s">
        <v>444</v>
      </c>
      <c r="D183" s="394"/>
      <c r="E183" s="394"/>
      <c r="F183" s="364"/>
      <c r="G183" s="365">
        <f>SUM(G187+G191+G184)</f>
        <v>61658.01</v>
      </c>
      <c r="H183" s="365">
        <f>SUM(H187+H191+H184)</f>
        <v>24000</v>
      </c>
    </row>
    <row r="184" spans="1:8" s="400" customFormat="1" ht="15" x14ac:dyDescent="0.25">
      <c r="A184" s="423" t="s">
        <v>833</v>
      </c>
      <c r="B184" s="429">
        <v>510</v>
      </c>
      <c r="C184" s="420" t="s">
        <v>444</v>
      </c>
      <c r="D184" s="420" t="s">
        <v>413</v>
      </c>
      <c r="E184" s="420"/>
      <c r="F184" s="420"/>
      <c r="G184" s="374">
        <f>SUM(G185)</f>
        <v>6650</v>
      </c>
      <c r="H184" s="374">
        <f>SUM(H185)</f>
        <v>14000</v>
      </c>
    </row>
    <row r="185" spans="1:8" s="400" customFormat="1" ht="26.25" x14ac:dyDescent="0.25">
      <c r="A185" s="381" t="s">
        <v>671</v>
      </c>
      <c r="B185" s="444">
        <v>510</v>
      </c>
      <c r="C185" s="386" t="s">
        <v>444</v>
      </c>
      <c r="D185" s="386" t="s">
        <v>413</v>
      </c>
      <c r="E185" s="386" t="s">
        <v>666</v>
      </c>
      <c r="F185" s="386"/>
      <c r="G185" s="497">
        <f>SUM(G186)</f>
        <v>6650</v>
      </c>
      <c r="H185" s="497">
        <f>SUM(H186)</f>
        <v>14000</v>
      </c>
    </row>
    <row r="186" spans="1:8" s="400" customFormat="1" ht="25.5" x14ac:dyDescent="0.2">
      <c r="A186" s="376" t="s">
        <v>472</v>
      </c>
      <c r="B186" s="391">
        <v>510</v>
      </c>
      <c r="C186" s="389" t="s">
        <v>444</v>
      </c>
      <c r="D186" s="389" t="s">
        <v>413</v>
      </c>
      <c r="E186" s="389" t="s">
        <v>666</v>
      </c>
      <c r="F186" s="389" t="s">
        <v>473</v>
      </c>
      <c r="G186" s="379">
        <v>6650</v>
      </c>
      <c r="H186" s="379">
        <v>14000</v>
      </c>
    </row>
    <row r="187" spans="1:8" s="407" customFormat="1" ht="13.5" x14ac:dyDescent="0.25">
      <c r="A187" s="371" t="s">
        <v>667</v>
      </c>
      <c r="B187" s="429">
        <v>510</v>
      </c>
      <c r="C187" s="387" t="s">
        <v>444</v>
      </c>
      <c r="D187" s="387" t="s">
        <v>415</v>
      </c>
      <c r="E187" s="387"/>
      <c r="F187" s="387"/>
      <c r="G187" s="374">
        <f>SUM(G188)</f>
        <v>53008.01</v>
      </c>
      <c r="H187" s="374">
        <f>SUM(H188)</f>
        <v>0</v>
      </c>
    </row>
    <row r="188" spans="1:8" s="380" customFormat="1" ht="25.5" x14ac:dyDescent="0.2">
      <c r="A188" s="381" t="s">
        <v>671</v>
      </c>
      <c r="B188" s="391">
        <v>510</v>
      </c>
      <c r="C188" s="389" t="s">
        <v>444</v>
      </c>
      <c r="D188" s="389" t="s">
        <v>415</v>
      </c>
      <c r="E188" s="389"/>
      <c r="F188" s="389"/>
      <c r="G188" s="379">
        <f>SUM(G189+G190)</f>
        <v>53008.01</v>
      </c>
      <c r="H188" s="379">
        <f>SUM(H189)</f>
        <v>0</v>
      </c>
    </row>
    <row r="189" spans="1:8" s="238" customFormat="1" ht="25.5" x14ac:dyDescent="0.2">
      <c r="A189" s="376" t="s">
        <v>802</v>
      </c>
      <c r="B189" s="391">
        <v>510</v>
      </c>
      <c r="C189" s="389" t="s">
        <v>444</v>
      </c>
      <c r="D189" s="389" t="s">
        <v>415</v>
      </c>
      <c r="E189" s="389" t="s">
        <v>666</v>
      </c>
      <c r="F189" s="389" t="s">
        <v>471</v>
      </c>
      <c r="G189" s="384">
        <v>15384.44</v>
      </c>
      <c r="H189" s="384">
        <v>0</v>
      </c>
    </row>
    <row r="190" spans="1:8" s="238" customFormat="1" ht="25.5" x14ac:dyDescent="0.2">
      <c r="A190" s="376" t="s">
        <v>802</v>
      </c>
      <c r="B190" s="391">
        <v>510</v>
      </c>
      <c r="C190" s="389" t="s">
        <v>444</v>
      </c>
      <c r="D190" s="389" t="s">
        <v>415</v>
      </c>
      <c r="E190" s="389" t="s">
        <v>689</v>
      </c>
      <c r="F190" s="389" t="s">
        <v>471</v>
      </c>
      <c r="G190" s="384">
        <v>37623.57</v>
      </c>
      <c r="H190" s="384">
        <v>0</v>
      </c>
    </row>
    <row r="191" spans="1:8" s="407" customFormat="1" ht="13.5" x14ac:dyDescent="0.25">
      <c r="A191" s="371" t="s">
        <v>670</v>
      </c>
      <c r="B191" s="387" t="s">
        <v>792</v>
      </c>
      <c r="C191" s="373" t="s">
        <v>444</v>
      </c>
      <c r="D191" s="373" t="s">
        <v>439</v>
      </c>
      <c r="E191" s="373"/>
      <c r="F191" s="387"/>
      <c r="G191" s="374">
        <f>SUM(G192)</f>
        <v>2000</v>
      </c>
      <c r="H191" s="374">
        <f>SUM(H192)</f>
        <v>10000</v>
      </c>
    </row>
    <row r="192" spans="1:8" s="380" customFormat="1" x14ac:dyDescent="0.2">
      <c r="A192" s="376" t="s">
        <v>459</v>
      </c>
      <c r="B192" s="389" t="s">
        <v>792</v>
      </c>
      <c r="C192" s="378" t="s">
        <v>444</v>
      </c>
      <c r="D192" s="378" t="s">
        <v>439</v>
      </c>
      <c r="E192" s="383" t="s">
        <v>666</v>
      </c>
      <c r="F192" s="389"/>
      <c r="G192" s="379">
        <f>SUM(G193:G193)</f>
        <v>2000</v>
      </c>
      <c r="H192" s="379">
        <f>SUM(H193:H193)</f>
        <v>10000</v>
      </c>
    </row>
    <row r="193" spans="1:8" s="380" customFormat="1" ht="25.5" x14ac:dyDescent="0.2">
      <c r="A193" s="381" t="s">
        <v>472</v>
      </c>
      <c r="B193" s="386" t="s">
        <v>792</v>
      </c>
      <c r="C193" s="383" t="s">
        <v>444</v>
      </c>
      <c r="D193" s="383" t="s">
        <v>439</v>
      </c>
      <c r="E193" s="383" t="s">
        <v>666</v>
      </c>
      <c r="F193" s="386" t="s">
        <v>473</v>
      </c>
      <c r="G193" s="379">
        <v>2000</v>
      </c>
      <c r="H193" s="379">
        <v>10000</v>
      </c>
    </row>
    <row r="194" spans="1:8" ht="15.75" x14ac:dyDescent="0.25">
      <c r="A194" s="413" t="s">
        <v>672</v>
      </c>
      <c r="B194" s="428">
        <v>510</v>
      </c>
      <c r="C194" s="409" t="s">
        <v>507</v>
      </c>
      <c r="D194" s="409"/>
      <c r="E194" s="409"/>
      <c r="F194" s="409"/>
      <c r="G194" s="410">
        <f>SUM(G195)</f>
        <v>2328.6999999999998</v>
      </c>
      <c r="H194" s="410">
        <f>SUM(H195)</f>
        <v>2341.9</v>
      </c>
    </row>
    <row r="195" spans="1:8" ht="15" x14ac:dyDescent="0.25">
      <c r="A195" s="423" t="s">
        <v>673</v>
      </c>
      <c r="B195" s="429">
        <v>510</v>
      </c>
      <c r="C195" s="420" t="s">
        <v>507</v>
      </c>
      <c r="D195" s="420" t="s">
        <v>415</v>
      </c>
      <c r="E195" s="420"/>
      <c r="F195" s="420"/>
      <c r="G195" s="421">
        <f>SUM(G198+G196)</f>
        <v>2328.6999999999998</v>
      </c>
      <c r="H195" s="421">
        <f>SUM(H198+H196)</f>
        <v>2341.9</v>
      </c>
    </row>
    <row r="196" spans="1:8" s="238" customFormat="1" x14ac:dyDescent="0.2">
      <c r="A196" s="381" t="s">
        <v>675</v>
      </c>
      <c r="B196" s="436">
        <v>510</v>
      </c>
      <c r="C196" s="386" t="s">
        <v>676</v>
      </c>
      <c r="D196" s="386" t="s">
        <v>415</v>
      </c>
      <c r="E196" s="386" t="s">
        <v>726</v>
      </c>
      <c r="F196" s="386"/>
      <c r="G196" s="384">
        <f>SUM(G197)</f>
        <v>328.7</v>
      </c>
      <c r="H196" s="384">
        <f>SUM(H197)</f>
        <v>341.9</v>
      </c>
    </row>
    <row r="197" spans="1:8" ht="25.5" x14ac:dyDescent="0.2">
      <c r="A197" s="376" t="s">
        <v>472</v>
      </c>
      <c r="B197" s="391">
        <v>510</v>
      </c>
      <c r="C197" s="389" t="s">
        <v>507</v>
      </c>
      <c r="D197" s="389" t="s">
        <v>415</v>
      </c>
      <c r="E197" s="389" t="s">
        <v>726</v>
      </c>
      <c r="F197" s="389" t="s">
        <v>473</v>
      </c>
      <c r="G197" s="379">
        <v>328.7</v>
      </c>
      <c r="H197" s="379">
        <v>341.9</v>
      </c>
    </row>
    <row r="198" spans="1:8" s="238" customFormat="1" x14ac:dyDescent="0.2">
      <c r="A198" s="381" t="s">
        <v>673</v>
      </c>
      <c r="B198" s="436">
        <v>510</v>
      </c>
      <c r="C198" s="386" t="s">
        <v>507</v>
      </c>
      <c r="D198" s="386" t="s">
        <v>415</v>
      </c>
      <c r="E198" s="386" t="s">
        <v>674</v>
      </c>
      <c r="F198" s="386"/>
      <c r="G198" s="384">
        <f>SUM(G199)</f>
        <v>2000</v>
      </c>
      <c r="H198" s="384">
        <f>SUM(H199)</f>
        <v>2000</v>
      </c>
    </row>
    <row r="199" spans="1:8" ht="25.5" x14ac:dyDescent="0.2">
      <c r="A199" s="376" t="s">
        <v>472</v>
      </c>
      <c r="B199" s="391">
        <v>510</v>
      </c>
      <c r="C199" s="389" t="s">
        <v>507</v>
      </c>
      <c r="D199" s="389" t="s">
        <v>415</v>
      </c>
      <c r="E199" s="389" t="s">
        <v>674</v>
      </c>
      <c r="F199" s="389" t="s">
        <v>473</v>
      </c>
      <c r="G199" s="379">
        <v>2000</v>
      </c>
      <c r="H199" s="379">
        <v>2000</v>
      </c>
    </row>
    <row r="200" spans="1:8" ht="31.5" x14ac:dyDescent="0.25">
      <c r="A200" s="413" t="s">
        <v>678</v>
      </c>
      <c r="B200" s="445">
        <v>510</v>
      </c>
      <c r="C200" s="409" t="s">
        <v>448</v>
      </c>
      <c r="D200" s="409"/>
      <c r="E200" s="409"/>
      <c r="F200" s="409"/>
      <c r="G200" s="410">
        <f>SUM(G201)</f>
        <v>2400</v>
      </c>
      <c r="H200" s="410">
        <f>SUM(H201)</f>
        <v>2500</v>
      </c>
    </row>
    <row r="201" spans="1:8" s="238" customFormat="1" ht="27" x14ac:dyDescent="0.25">
      <c r="A201" s="371" t="s">
        <v>679</v>
      </c>
      <c r="B201" s="429">
        <v>510</v>
      </c>
      <c r="C201" s="387" t="s">
        <v>448</v>
      </c>
      <c r="D201" s="387" t="s">
        <v>413</v>
      </c>
      <c r="E201" s="387" t="s">
        <v>872</v>
      </c>
      <c r="F201" s="387"/>
      <c r="G201" s="374">
        <f>SUM(G202+G204)</f>
        <v>2400</v>
      </c>
      <c r="H201" s="374">
        <f>SUM(H202+H204)</f>
        <v>2500</v>
      </c>
    </row>
    <row r="202" spans="1:8" ht="25.5" x14ac:dyDescent="0.2">
      <c r="A202" s="376" t="s">
        <v>680</v>
      </c>
      <c r="B202" s="391">
        <v>510</v>
      </c>
      <c r="C202" s="389" t="s">
        <v>448</v>
      </c>
      <c r="D202" s="389" t="s">
        <v>413</v>
      </c>
      <c r="E202" s="389" t="s">
        <v>872</v>
      </c>
      <c r="F202" s="389"/>
      <c r="G202" s="379">
        <f>SUM(G203)</f>
        <v>0</v>
      </c>
      <c r="H202" s="379">
        <f>SUM(H203)</f>
        <v>0</v>
      </c>
    </row>
    <row r="203" spans="1:8" x14ac:dyDescent="0.2">
      <c r="A203" s="381" t="s">
        <v>682</v>
      </c>
      <c r="B203" s="436">
        <v>510</v>
      </c>
      <c r="C203" s="386" t="s">
        <v>448</v>
      </c>
      <c r="D203" s="386" t="s">
        <v>413</v>
      </c>
      <c r="E203" s="386" t="s">
        <v>872</v>
      </c>
      <c r="F203" s="386" t="s">
        <v>683</v>
      </c>
      <c r="G203" s="384"/>
      <c r="H203" s="384"/>
    </row>
    <row r="204" spans="1:8" ht="25.5" x14ac:dyDescent="0.2">
      <c r="A204" s="405" t="s">
        <v>680</v>
      </c>
      <c r="B204" s="391">
        <v>510</v>
      </c>
      <c r="C204" s="389" t="s">
        <v>448</v>
      </c>
      <c r="D204" s="389" t="s">
        <v>413</v>
      </c>
      <c r="E204" s="389" t="s">
        <v>681</v>
      </c>
      <c r="F204" s="389"/>
      <c r="G204" s="379">
        <f>SUM(G205)</f>
        <v>2400</v>
      </c>
      <c r="H204" s="379">
        <f>SUM(H205)</f>
        <v>2500</v>
      </c>
    </row>
    <row r="205" spans="1:8" x14ac:dyDescent="0.2">
      <c r="A205" s="381" t="s">
        <v>682</v>
      </c>
      <c r="B205" s="436">
        <v>510</v>
      </c>
      <c r="C205" s="386" t="s">
        <v>448</v>
      </c>
      <c r="D205" s="386" t="s">
        <v>413</v>
      </c>
      <c r="E205" s="386" t="s">
        <v>681</v>
      </c>
      <c r="F205" s="386" t="s">
        <v>683</v>
      </c>
      <c r="G205" s="384">
        <v>2400</v>
      </c>
      <c r="H205" s="384">
        <v>2500</v>
      </c>
    </row>
    <row r="206" spans="1:8" s="370" customFormat="1" ht="29.25" x14ac:dyDescent="0.25">
      <c r="A206" s="392" t="s">
        <v>834</v>
      </c>
      <c r="B206" s="498">
        <v>510</v>
      </c>
      <c r="C206" s="451"/>
      <c r="D206" s="451"/>
      <c r="E206" s="451"/>
      <c r="F206" s="451"/>
      <c r="G206" s="452">
        <f>SUM(G207+G237+G228)</f>
        <v>40736.6</v>
      </c>
      <c r="H206" s="452">
        <f>SUM(H207+H237+H228)</f>
        <v>34594.119999999995</v>
      </c>
    </row>
    <row r="207" spans="1:8" s="418" customFormat="1" ht="14.25" x14ac:dyDescent="0.2">
      <c r="A207" s="454" t="s">
        <v>629</v>
      </c>
      <c r="B207" s="394" t="s">
        <v>792</v>
      </c>
      <c r="C207" s="394" t="s">
        <v>620</v>
      </c>
      <c r="D207" s="394" t="s">
        <v>422</v>
      </c>
      <c r="E207" s="394"/>
      <c r="F207" s="394"/>
      <c r="G207" s="455">
        <f>SUM(G208)</f>
        <v>9644.74</v>
      </c>
      <c r="H207" s="455">
        <f>SUM(H208)</f>
        <v>2841.42</v>
      </c>
    </row>
    <row r="208" spans="1:8" ht="13.5" x14ac:dyDescent="0.25">
      <c r="A208" s="456" t="s">
        <v>630</v>
      </c>
      <c r="B208" s="387" t="s">
        <v>792</v>
      </c>
      <c r="C208" s="373" t="s">
        <v>620</v>
      </c>
      <c r="D208" s="373" t="s">
        <v>422</v>
      </c>
      <c r="E208" s="373"/>
      <c r="F208" s="373"/>
      <c r="G208" s="422">
        <f>SUM(G223+G209+S219+G221)</f>
        <v>9644.74</v>
      </c>
      <c r="H208" s="422">
        <f>SUM(H223+H209+T219+H221)</f>
        <v>2841.42</v>
      </c>
    </row>
    <row r="209" spans="1:8" ht="24.75" x14ac:dyDescent="0.25">
      <c r="A209" s="457" t="s">
        <v>714</v>
      </c>
      <c r="B209" s="387" t="s">
        <v>792</v>
      </c>
      <c r="C209" s="373" t="s">
        <v>620</v>
      </c>
      <c r="D209" s="373" t="s">
        <v>422</v>
      </c>
      <c r="E209" s="373"/>
      <c r="F209" s="373"/>
      <c r="G209" s="422">
        <f>SUM(G210)</f>
        <v>754.6</v>
      </c>
      <c r="H209" s="422">
        <f>SUM(H210)</f>
        <v>754.6</v>
      </c>
    </row>
    <row r="210" spans="1:8" x14ac:dyDescent="0.2">
      <c r="A210" s="381" t="s">
        <v>592</v>
      </c>
      <c r="B210" s="386" t="s">
        <v>792</v>
      </c>
      <c r="C210" s="383" t="s">
        <v>620</v>
      </c>
      <c r="D210" s="383" t="s">
        <v>422</v>
      </c>
      <c r="E210" s="383" t="s">
        <v>631</v>
      </c>
      <c r="F210" s="383"/>
      <c r="G210" s="425">
        <f>SUM(G216+G213+G211+G219)</f>
        <v>754.6</v>
      </c>
      <c r="H210" s="425">
        <f>SUM(H216+H213+H211+H219)</f>
        <v>754.6</v>
      </c>
    </row>
    <row r="211" spans="1:8" ht="38.25" x14ac:dyDescent="0.2">
      <c r="A211" s="381" t="s">
        <v>873</v>
      </c>
      <c r="B211" s="386" t="s">
        <v>792</v>
      </c>
      <c r="C211" s="383" t="s">
        <v>620</v>
      </c>
      <c r="D211" s="383" t="s">
        <v>422</v>
      </c>
      <c r="E211" s="383" t="s">
        <v>633</v>
      </c>
      <c r="F211" s="383"/>
      <c r="G211" s="425">
        <f>SUM(G212)</f>
        <v>100</v>
      </c>
      <c r="H211" s="425">
        <f>SUM(H212)</f>
        <v>100</v>
      </c>
    </row>
    <row r="212" spans="1:8" x14ac:dyDescent="0.2">
      <c r="A212" s="376" t="s">
        <v>592</v>
      </c>
      <c r="B212" s="389" t="s">
        <v>792</v>
      </c>
      <c r="C212" s="378" t="s">
        <v>620</v>
      </c>
      <c r="D212" s="378" t="s">
        <v>422</v>
      </c>
      <c r="E212" s="378" t="s">
        <v>633</v>
      </c>
      <c r="F212" s="378" t="s">
        <v>593</v>
      </c>
      <c r="G212" s="417">
        <v>100</v>
      </c>
      <c r="H212" s="417">
        <v>100</v>
      </c>
    </row>
    <row r="213" spans="1:8" s="415" customFormat="1" ht="39" x14ac:dyDescent="0.25">
      <c r="A213" s="458" t="s">
        <v>838</v>
      </c>
      <c r="B213" s="386" t="s">
        <v>792</v>
      </c>
      <c r="C213" s="383" t="s">
        <v>620</v>
      </c>
      <c r="D213" s="383" t="s">
        <v>422</v>
      </c>
      <c r="E213" s="383" t="s">
        <v>635</v>
      </c>
      <c r="F213" s="383"/>
      <c r="G213" s="425">
        <f>SUM(G215+G214)</f>
        <v>352</v>
      </c>
      <c r="H213" s="425">
        <f>SUM(H215+H214)</f>
        <v>352</v>
      </c>
    </row>
    <row r="214" spans="1:8" s="399" customFormat="1" ht="25.5" x14ac:dyDescent="0.2">
      <c r="A214" s="376" t="s">
        <v>794</v>
      </c>
      <c r="B214" s="389" t="s">
        <v>792</v>
      </c>
      <c r="C214" s="378" t="s">
        <v>620</v>
      </c>
      <c r="D214" s="378" t="s">
        <v>422</v>
      </c>
      <c r="E214" s="378" t="s">
        <v>635</v>
      </c>
      <c r="F214" s="378" t="s">
        <v>428</v>
      </c>
      <c r="G214" s="417">
        <v>1</v>
      </c>
      <c r="H214" s="417">
        <v>1</v>
      </c>
    </row>
    <row r="215" spans="1:8" x14ac:dyDescent="0.2">
      <c r="A215" s="376" t="s">
        <v>592</v>
      </c>
      <c r="B215" s="389" t="s">
        <v>792</v>
      </c>
      <c r="C215" s="378" t="s">
        <v>620</v>
      </c>
      <c r="D215" s="378" t="s">
        <v>422</v>
      </c>
      <c r="E215" s="378" t="s">
        <v>635</v>
      </c>
      <c r="F215" s="378" t="s">
        <v>593</v>
      </c>
      <c r="G215" s="417">
        <v>351</v>
      </c>
      <c r="H215" s="417">
        <v>351</v>
      </c>
    </row>
    <row r="216" spans="1:8" s="415" customFormat="1" ht="39" x14ac:dyDescent="0.25">
      <c r="A216" s="458" t="s">
        <v>839</v>
      </c>
      <c r="B216" s="386" t="s">
        <v>792</v>
      </c>
      <c r="C216" s="383" t="s">
        <v>620</v>
      </c>
      <c r="D216" s="383" t="s">
        <v>422</v>
      </c>
      <c r="E216" s="383" t="s">
        <v>637</v>
      </c>
      <c r="F216" s="383"/>
      <c r="G216" s="425">
        <f>SUM(G218+G217)</f>
        <v>252.6</v>
      </c>
      <c r="H216" s="425">
        <f>SUM(H218+H217)</f>
        <v>252.6</v>
      </c>
    </row>
    <row r="217" spans="1:8" s="399" customFormat="1" ht="25.5" x14ac:dyDescent="0.2">
      <c r="A217" s="376" t="s">
        <v>794</v>
      </c>
      <c r="B217" s="389" t="s">
        <v>792</v>
      </c>
      <c r="C217" s="378" t="s">
        <v>620</v>
      </c>
      <c r="D217" s="378" t="s">
        <v>422</v>
      </c>
      <c r="E217" s="378" t="s">
        <v>637</v>
      </c>
      <c r="F217" s="378" t="s">
        <v>428</v>
      </c>
      <c r="G217" s="417">
        <v>0.6</v>
      </c>
      <c r="H217" s="417">
        <v>0.6</v>
      </c>
    </row>
    <row r="218" spans="1:8" s="380" customFormat="1" x14ac:dyDescent="0.2">
      <c r="A218" s="376" t="s">
        <v>592</v>
      </c>
      <c r="B218" s="389" t="s">
        <v>792</v>
      </c>
      <c r="C218" s="378" t="s">
        <v>620</v>
      </c>
      <c r="D218" s="378" t="s">
        <v>422</v>
      </c>
      <c r="E218" s="378" t="s">
        <v>637</v>
      </c>
      <c r="F218" s="378" t="s">
        <v>593</v>
      </c>
      <c r="G218" s="417">
        <v>252</v>
      </c>
      <c r="H218" s="417">
        <v>252</v>
      </c>
    </row>
    <row r="219" spans="1:8" ht="38.25" x14ac:dyDescent="0.2">
      <c r="A219" s="499" t="s">
        <v>874</v>
      </c>
      <c r="B219" s="386" t="s">
        <v>792</v>
      </c>
      <c r="C219" s="383" t="s">
        <v>620</v>
      </c>
      <c r="D219" s="383" t="s">
        <v>422</v>
      </c>
      <c r="E219" s="383" t="s">
        <v>639</v>
      </c>
      <c r="F219" s="383"/>
      <c r="G219" s="425">
        <f>SUM(G220:G220)</f>
        <v>50</v>
      </c>
      <c r="H219" s="425">
        <f>SUM(H220:H220)</f>
        <v>50</v>
      </c>
    </row>
    <row r="220" spans="1:8" x14ac:dyDescent="0.2">
      <c r="A220" s="376" t="s">
        <v>592</v>
      </c>
      <c r="B220" s="389" t="s">
        <v>792</v>
      </c>
      <c r="C220" s="378" t="s">
        <v>620</v>
      </c>
      <c r="D220" s="378" t="s">
        <v>422</v>
      </c>
      <c r="E220" s="378" t="s">
        <v>639</v>
      </c>
      <c r="F220" s="378" t="s">
        <v>593</v>
      </c>
      <c r="G220" s="417">
        <v>50</v>
      </c>
      <c r="H220" s="417">
        <v>50</v>
      </c>
    </row>
    <row r="221" spans="1:8" ht="63.75" x14ac:dyDescent="0.2">
      <c r="A221" s="500" t="s">
        <v>716</v>
      </c>
      <c r="B221" s="383" t="s">
        <v>792</v>
      </c>
      <c r="C221" s="383" t="s">
        <v>620</v>
      </c>
      <c r="D221" s="383" t="s">
        <v>422</v>
      </c>
      <c r="E221" s="386" t="s">
        <v>717</v>
      </c>
      <c r="F221" s="386"/>
      <c r="G221" s="384">
        <f>SUM(G222)</f>
        <v>550</v>
      </c>
      <c r="H221" s="384">
        <f>SUM(H222)</f>
        <v>50</v>
      </c>
    </row>
    <row r="222" spans="1:8" ht="25.5" x14ac:dyDescent="0.2">
      <c r="A222" s="376" t="s">
        <v>794</v>
      </c>
      <c r="B222" s="378" t="s">
        <v>792</v>
      </c>
      <c r="C222" s="378" t="s">
        <v>620</v>
      </c>
      <c r="D222" s="378" t="s">
        <v>422</v>
      </c>
      <c r="E222" s="389" t="s">
        <v>717</v>
      </c>
      <c r="F222" s="389" t="s">
        <v>428</v>
      </c>
      <c r="G222" s="379">
        <v>550</v>
      </c>
      <c r="H222" s="379">
        <v>50</v>
      </c>
    </row>
    <row r="223" spans="1:8" s="415" customFormat="1" ht="19.149999999999999" customHeight="1" x14ac:dyDescent="0.25">
      <c r="A223" s="371" t="s">
        <v>462</v>
      </c>
      <c r="B223" s="459" t="s">
        <v>792</v>
      </c>
      <c r="C223" s="373" t="s">
        <v>620</v>
      </c>
      <c r="D223" s="373" t="s">
        <v>422</v>
      </c>
      <c r="E223" s="373" t="s">
        <v>841</v>
      </c>
      <c r="F223" s="373"/>
      <c r="G223" s="422">
        <f>SUM(G224+G226)</f>
        <v>8340.14</v>
      </c>
      <c r="H223" s="422">
        <f>SUM(H224+H226)</f>
        <v>2036.82</v>
      </c>
    </row>
    <row r="224" spans="1:8" ht="25.5" x14ac:dyDescent="0.2">
      <c r="A224" s="381" t="s">
        <v>875</v>
      </c>
      <c r="B224" s="382" t="s">
        <v>792</v>
      </c>
      <c r="C224" s="383" t="s">
        <v>620</v>
      </c>
      <c r="D224" s="383" t="s">
        <v>422</v>
      </c>
      <c r="E224" s="383" t="s">
        <v>876</v>
      </c>
      <c r="F224" s="383"/>
      <c r="G224" s="425">
        <f>SUM(G225)</f>
        <v>7940.14</v>
      </c>
      <c r="H224" s="425">
        <f>SUM(H225)</f>
        <v>1536.82</v>
      </c>
    </row>
    <row r="225" spans="1:8" s="415" customFormat="1" ht="13.5" x14ac:dyDescent="0.25">
      <c r="A225" s="376" t="s">
        <v>592</v>
      </c>
      <c r="B225" s="389" t="s">
        <v>792</v>
      </c>
      <c r="C225" s="378" t="s">
        <v>620</v>
      </c>
      <c r="D225" s="378" t="s">
        <v>422</v>
      </c>
      <c r="E225" s="378" t="s">
        <v>721</v>
      </c>
      <c r="F225" s="378" t="s">
        <v>593</v>
      </c>
      <c r="G225" s="417">
        <v>7940.14</v>
      </c>
      <c r="H225" s="417">
        <v>1536.82</v>
      </c>
    </row>
    <row r="226" spans="1:8" s="238" customFormat="1" ht="63.75" x14ac:dyDescent="0.2">
      <c r="A226" s="426" t="s">
        <v>842</v>
      </c>
      <c r="B226" s="386" t="s">
        <v>792</v>
      </c>
      <c r="C226" s="386" t="s">
        <v>620</v>
      </c>
      <c r="D226" s="386" t="s">
        <v>422</v>
      </c>
      <c r="E226" s="386" t="s">
        <v>643</v>
      </c>
      <c r="F226" s="386"/>
      <c r="G226" s="384">
        <f>SUM(G227)</f>
        <v>400</v>
      </c>
      <c r="H226" s="384">
        <f>SUM(H227)</f>
        <v>500</v>
      </c>
    </row>
    <row r="227" spans="1:8" s="380" customFormat="1" ht="25.5" x14ac:dyDescent="0.2">
      <c r="A227" s="376" t="s">
        <v>794</v>
      </c>
      <c r="B227" s="389" t="s">
        <v>792</v>
      </c>
      <c r="C227" s="389" t="s">
        <v>620</v>
      </c>
      <c r="D227" s="389" t="s">
        <v>422</v>
      </c>
      <c r="E227" s="389" t="s">
        <v>643</v>
      </c>
      <c r="F227" s="389" t="s">
        <v>428</v>
      </c>
      <c r="G227" s="379">
        <v>400</v>
      </c>
      <c r="H227" s="379">
        <v>500</v>
      </c>
    </row>
    <row r="228" spans="1:8" ht="14.25" x14ac:dyDescent="0.2">
      <c r="A228" s="454" t="s">
        <v>644</v>
      </c>
      <c r="B228" s="368" t="s">
        <v>792</v>
      </c>
      <c r="C228" s="394" t="s">
        <v>620</v>
      </c>
      <c r="D228" s="394" t="s">
        <v>432</v>
      </c>
      <c r="E228" s="394"/>
      <c r="F228" s="394"/>
      <c r="G228" s="455">
        <f>SUM(G229)</f>
        <v>21421.379999999997</v>
      </c>
      <c r="H228" s="455">
        <f>SUM(H229)</f>
        <v>21421.379999999997</v>
      </c>
    </row>
    <row r="229" spans="1:8" ht="14.25" x14ac:dyDescent="0.2">
      <c r="A229" s="454" t="s">
        <v>645</v>
      </c>
      <c r="B229" s="460">
        <v>510</v>
      </c>
      <c r="C229" s="394" t="s">
        <v>620</v>
      </c>
      <c r="D229" s="394" t="s">
        <v>432</v>
      </c>
      <c r="E229" s="394"/>
      <c r="F229" s="394"/>
      <c r="G229" s="455">
        <f>SUM(G230)</f>
        <v>21421.379999999997</v>
      </c>
      <c r="H229" s="455">
        <f>SUM(H230)</f>
        <v>21421.379999999997</v>
      </c>
    </row>
    <row r="230" spans="1:8" ht="13.5" x14ac:dyDescent="0.25">
      <c r="A230" s="456" t="s">
        <v>646</v>
      </c>
      <c r="B230" s="429">
        <v>510</v>
      </c>
      <c r="C230" s="373" t="s">
        <v>620</v>
      </c>
      <c r="D230" s="373" t="s">
        <v>432</v>
      </c>
      <c r="E230" s="373"/>
      <c r="F230" s="373"/>
      <c r="G230" s="422">
        <f>SUM(G231+G233+G235)</f>
        <v>21421.379999999997</v>
      </c>
      <c r="H230" s="422">
        <f>SUM(H231+H233+H235)</f>
        <v>21421.379999999997</v>
      </c>
    </row>
    <row r="231" spans="1:8" x14ac:dyDescent="0.2">
      <c r="A231" s="434" t="s">
        <v>647</v>
      </c>
      <c r="B231" s="391">
        <v>510</v>
      </c>
      <c r="C231" s="378" t="s">
        <v>620</v>
      </c>
      <c r="D231" s="378" t="s">
        <v>432</v>
      </c>
      <c r="E231" s="378" t="s">
        <v>648</v>
      </c>
      <c r="F231" s="378"/>
      <c r="G231" s="417">
        <f>SUM(G232)</f>
        <v>6300</v>
      </c>
      <c r="H231" s="417">
        <f>SUM(H232)</f>
        <v>6300</v>
      </c>
    </row>
    <row r="232" spans="1:8" x14ac:dyDescent="0.2">
      <c r="A232" s="381" t="s">
        <v>592</v>
      </c>
      <c r="B232" s="444">
        <v>510</v>
      </c>
      <c r="C232" s="383" t="s">
        <v>620</v>
      </c>
      <c r="D232" s="383" t="s">
        <v>432</v>
      </c>
      <c r="E232" s="383" t="s">
        <v>648</v>
      </c>
      <c r="F232" s="383" t="s">
        <v>593</v>
      </c>
      <c r="G232" s="425">
        <v>6300</v>
      </c>
      <c r="H232" s="425">
        <v>6300</v>
      </c>
    </row>
    <row r="233" spans="1:8" x14ac:dyDescent="0.2">
      <c r="A233" s="434" t="s">
        <v>649</v>
      </c>
      <c r="B233" s="391">
        <v>510</v>
      </c>
      <c r="C233" s="378" t="s">
        <v>620</v>
      </c>
      <c r="D233" s="378" t="s">
        <v>432</v>
      </c>
      <c r="E233" s="378" t="s">
        <v>650</v>
      </c>
      <c r="F233" s="378"/>
      <c r="G233" s="417">
        <f>SUM(G234)</f>
        <v>5700</v>
      </c>
      <c r="H233" s="417">
        <f>SUM(H234)</f>
        <v>5700</v>
      </c>
    </row>
    <row r="234" spans="1:8" x14ac:dyDescent="0.2">
      <c r="A234" s="381" t="s">
        <v>592</v>
      </c>
      <c r="B234" s="444">
        <v>510</v>
      </c>
      <c r="C234" s="383" t="s">
        <v>620</v>
      </c>
      <c r="D234" s="383" t="s">
        <v>432</v>
      </c>
      <c r="E234" s="383" t="s">
        <v>650</v>
      </c>
      <c r="F234" s="383" t="s">
        <v>593</v>
      </c>
      <c r="G234" s="425">
        <v>5700</v>
      </c>
      <c r="H234" s="425">
        <v>5700</v>
      </c>
    </row>
    <row r="235" spans="1:8" x14ac:dyDescent="0.2">
      <c r="A235" s="434" t="s">
        <v>647</v>
      </c>
      <c r="B235" s="391">
        <v>510</v>
      </c>
      <c r="C235" s="378" t="s">
        <v>620</v>
      </c>
      <c r="D235" s="378" t="s">
        <v>432</v>
      </c>
      <c r="E235" s="378" t="s">
        <v>651</v>
      </c>
      <c r="F235" s="378"/>
      <c r="G235" s="417">
        <f>SUM(G236)</f>
        <v>9421.3799999999992</v>
      </c>
      <c r="H235" s="417">
        <f>SUM(H236)</f>
        <v>9421.3799999999992</v>
      </c>
    </row>
    <row r="236" spans="1:8" x14ac:dyDescent="0.2">
      <c r="A236" s="381" t="s">
        <v>592</v>
      </c>
      <c r="B236" s="444">
        <v>510</v>
      </c>
      <c r="C236" s="383" t="s">
        <v>620</v>
      </c>
      <c r="D236" s="383" t="s">
        <v>432</v>
      </c>
      <c r="E236" s="383" t="s">
        <v>651</v>
      </c>
      <c r="F236" s="383" t="s">
        <v>593</v>
      </c>
      <c r="G236" s="425">
        <v>9421.3799999999992</v>
      </c>
      <c r="H236" s="425">
        <v>9421.3799999999992</v>
      </c>
    </row>
    <row r="237" spans="1:8" ht="15.75" x14ac:dyDescent="0.25">
      <c r="A237" s="413" t="s">
        <v>654</v>
      </c>
      <c r="B237" s="428">
        <v>510</v>
      </c>
      <c r="C237" s="409" t="s">
        <v>620</v>
      </c>
      <c r="D237" s="409" t="s">
        <v>556</v>
      </c>
      <c r="E237" s="409"/>
      <c r="F237" s="409"/>
      <c r="G237" s="410">
        <f>SUM(G238)</f>
        <v>9670.48</v>
      </c>
      <c r="H237" s="410">
        <f>SUM(H238)</f>
        <v>10331.32</v>
      </c>
    </row>
    <row r="238" spans="1:8" ht="25.5" x14ac:dyDescent="0.2">
      <c r="A238" s="366" t="s">
        <v>453</v>
      </c>
      <c r="B238" s="428">
        <v>510</v>
      </c>
      <c r="C238" s="367" t="s">
        <v>620</v>
      </c>
      <c r="D238" s="367" t="s">
        <v>556</v>
      </c>
      <c r="E238" s="367"/>
      <c r="F238" s="367"/>
      <c r="G238" s="369">
        <f>SUM(G239+G242+G245)</f>
        <v>9670.48</v>
      </c>
      <c r="H238" s="369">
        <f>SUM(H239+H242+H245)</f>
        <v>10331.32</v>
      </c>
    </row>
    <row r="239" spans="1:8" x14ac:dyDescent="0.2">
      <c r="A239" s="381" t="s">
        <v>426</v>
      </c>
      <c r="B239" s="444">
        <v>510</v>
      </c>
      <c r="C239" s="386" t="s">
        <v>620</v>
      </c>
      <c r="D239" s="386" t="s">
        <v>556</v>
      </c>
      <c r="E239" s="386"/>
      <c r="F239" s="386"/>
      <c r="G239" s="384">
        <f>SUM(G240)</f>
        <v>3852.94</v>
      </c>
      <c r="H239" s="384">
        <f>SUM(H240)</f>
        <v>4281.04</v>
      </c>
    </row>
    <row r="240" spans="1:8" s="238" customFormat="1" ht="38.25" x14ac:dyDescent="0.2">
      <c r="A240" s="432" t="s">
        <v>659</v>
      </c>
      <c r="B240" s="436">
        <v>510</v>
      </c>
      <c r="C240" s="386" t="s">
        <v>620</v>
      </c>
      <c r="D240" s="386" t="s">
        <v>556</v>
      </c>
      <c r="E240" s="386" t="s">
        <v>723</v>
      </c>
      <c r="F240" s="386"/>
      <c r="G240" s="384">
        <f>SUM(G241)</f>
        <v>3852.94</v>
      </c>
      <c r="H240" s="384">
        <f>SUM(H241)</f>
        <v>4281.04</v>
      </c>
    </row>
    <row r="241" spans="1:8" ht="45" customHeight="1" x14ac:dyDescent="0.2">
      <c r="A241" s="376" t="s">
        <v>793</v>
      </c>
      <c r="B241" s="391">
        <v>510</v>
      </c>
      <c r="C241" s="389" t="s">
        <v>620</v>
      </c>
      <c r="D241" s="389" t="s">
        <v>556</v>
      </c>
      <c r="E241" s="389" t="s">
        <v>723</v>
      </c>
      <c r="F241" s="378" t="s">
        <v>420</v>
      </c>
      <c r="G241" s="379">
        <v>3852.94</v>
      </c>
      <c r="H241" s="379">
        <v>4281.04</v>
      </c>
    </row>
    <row r="242" spans="1:8" s="238" customFormat="1" ht="25.5" x14ac:dyDescent="0.2">
      <c r="A242" s="381" t="s">
        <v>724</v>
      </c>
      <c r="B242" s="436">
        <v>510</v>
      </c>
      <c r="C242" s="386" t="s">
        <v>620</v>
      </c>
      <c r="D242" s="386" t="s">
        <v>556</v>
      </c>
      <c r="E242" s="386" t="s">
        <v>662</v>
      </c>
      <c r="F242" s="386"/>
      <c r="G242" s="384">
        <f>SUM(G243+G244)</f>
        <v>2373.8000000000002</v>
      </c>
      <c r="H242" s="384">
        <f>SUM(H243+H244)</f>
        <v>2468.79</v>
      </c>
    </row>
    <row r="243" spans="1:8" ht="40.15" customHeight="1" x14ac:dyDescent="0.2">
      <c r="A243" s="376" t="s">
        <v>793</v>
      </c>
      <c r="B243" s="444">
        <v>510</v>
      </c>
      <c r="C243" s="386" t="s">
        <v>620</v>
      </c>
      <c r="D243" s="386" t="s">
        <v>556</v>
      </c>
      <c r="E243" s="389" t="s">
        <v>662</v>
      </c>
      <c r="F243" s="383" t="s">
        <v>420</v>
      </c>
      <c r="G243" s="384">
        <v>2224.3000000000002</v>
      </c>
      <c r="H243" s="384">
        <v>2315.48</v>
      </c>
    </row>
    <row r="244" spans="1:8" ht="25.5" x14ac:dyDescent="0.2">
      <c r="A244" s="376" t="s">
        <v>794</v>
      </c>
      <c r="B244" s="444">
        <v>510</v>
      </c>
      <c r="C244" s="386" t="s">
        <v>620</v>
      </c>
      <c r="D244" s="386" t="s">
        <v>556</v>
      </c>
      <c r="E244" s="389" t="s">
        <v>662</v>
      </c>
      <c r="F244" s="383" t="s">
        <v>428</v>
      </c>
      <c r="G244" s="384">
        <v>149.5</v>
      </c>
      <c r="H244" s="384">
        <v>153.31</v>
      </c>
    </row>
    <row r="245" spans="1:8" s="380" customFormat="1" ht="38.25" x14ac:dyDescent="0.2">
      <c r="A245" s="405" t="s">
        <v>657</v>
      </c>
      <c r="B245" s="378" t="s">
        <v>792</v>
      </c>
      <c r="C245" s="389" t="s">
        <v>620</v>
      </c>
      <c r="D245" s="389" t="s">
        <v>556</v>
      </c>
      <c r="E245" s="389" t="s">
        <v>658</v>
      </c>
      <c r="F245" s="389"/>
      <c r="G245" s="379">
        <f>SUM(G246+G247)</f>
        <v>3443.74</v>
      </c>
      <c r="H245" s="379">
        <f>SUM(H246+H247)</f>
        <v>3581.4900000000002</v>
      </c>
    </row>
    <row r="246" spans="1:8" ht="46.15" customHeight="1" x14ac:dyDescent="0.2">
      <c r="A246" s="376" t="s">
        <v>793</v>
      </c>
      <c r="B246" s="378" t="s">
        <v>792</v>
      </c>
      <c r="C246" s="378" t="s">
        <v>620</v>
      </c>
      <c r="D246" s="378" t="s">
        <v>556</v>
      </c>
      <c r="E246" s="389" t="s">
        <v>658</v>
      </c>
      <c r="F246" s="378" t="s">
        <v>420</v>
      </c>
      <c r="G246" s="379">
        <v>3041.58</v>
      </c>
      <c r="H246" s="379">
        <v>3111.78</v>
      </c>
    </row>
    <row r="247" spans="1:8" ht="25.5" x14ac:dyDescent="0.2">
      <c r="A247" s="376" t="s">
        <v>794</v>
      </c>
      <c r="B247" s="378" t="s">
        <v>792</v>
      </c>
      <c r="C247" s="378" t="s">
        <v>620</v>
      </c>
      <c r="D247" s="378" t="s">
        <v>556</v>
      </c>
      <c r="E247" s="389" t="s">
        <v>658</v>
      </c>
      <c r="F247" s="378" t="s">
        <v>428</v>
      </c>
      <c r="G247" s="379">
        <v>402.16</v>
      </c>
      <c r="H247" s="379">
        <v>469.71</v>
      </c>
    </row>
    <row r="248" spans="1:8" s="400" customFormat="1" ht="34.9" customHeight="1" x14ac:dyDescent="0.2">
      <c r="A248" s="461" t="s">
        <v>844</v>
      </c>
      <c r="B248" s="462">
        <v>510</v>
      </c>
      <c r="C248" s="463"/>
      <c r="D248" s="463"/>
      <c r="E248" s="464"/>
      <c r="F248" s="465"/>
      <c r="G248" s="365">
        <f>SUM(G249+G252)</f>
        <v>7641.82</v>
      </c>
      <c r="H248" s="365">
        <f>SUM(H249+H252)</f>
        <v>0</v>
      </c>
    </row>
    <row r="249" spans="1:8" s="400" customFormat="1" ht="38.25" x14ac:dyDescent="0.2">
      <c r="A249" s="376" t="s">
        <v>467</v>
      </c>
      <c r="B249" s="470">
        <v>510</v>
      </c>
      <c r="C249" s="471" t="s">
        <v>413</v>
      </c>
      <c r="D249" s="389" t="s">
        <v>448</v>
      </c>
      <c r="E249" s="389" t="s">
        <v>845</v>
      </c>
      <c r="F249" s="472"/>
      <c r="G249" s="379">
        <f>SUM(G250:G251)</f>
        <v>7641.82</v>
      </c>
      <c r="H249" s="379">
        <v>0</v>
      </c>
    </row>
    <row r="250" spans="1:8" s="400" customFormat="1" ht="51" x14ac:dyDescent="0.2">
      <c r="A250" s="381" t="s">
        <v>793</v>
      </c>
      <c r="B250" s="466">
        <v>510</v>
      </c>
      <c r="C250" s="467" t="s">
        <v>413</v>
      </c>
      <c r="D250" s="386" t="s">
        <v>448</v>
      </c>
      <c r="E250" s="386" t="s">
        <v>845</v>
      </c>
      <c r="F250" s="468" t="s">
        <v>420</v>
      </c>
      <c r="G250" s="384">
        <v>4788.82</v>
      </c>
      <c r="H250" s="384">
        <v>0</v>
      </c>
    </row>
    <row r="251" spans="1:8" s="400" customFormat="1" ht="25.5" x14ac:dyDescent="0.2">
      <c r="A251" s="381" t="s">
        <v>794</v>
      </c>
      <c r="B251" s="466">
        <v>510</v>
      </c>
      <c r="C251" s="467" t="s">
        <v>413</v>
      </c>
      <c r="D251" s="386" t="s">
        <v>448</v>
      </c>
      <c r="E251" s="386" t="s">
        <v>845</v>
      </c>
      <c r="F251" s="477" t="s">
        <v>428</v>
      </c>
      <c r="G251" s="384">
        <v>2853</v>
      </c>
      <c r="H251" s="384">
        <v>0</v>
      </c>
    </row>
    <row r="252" spans="1:8" s="400" customFormat="1" ht="51" x14ac:dyDescent="0.2">
      <c r="A252" s="381" t="s">
        <v>793</v>
      </c>
      <c r="B252" s="478">
        <v>510</v>
      </c>
      <c r="C252" s="471" t="s">
        <v>413</v>
      </c>
      <c r="D252" s="479" t="s">
        <v>448</v>
      </c>
      <c r="E252" s="389" t="s">
        <v>460</v>
      </c>
      <c r="F252" s="480" t="s">
        <v>420</v>
      </c>
      <c r="G252" s="384">
        <v>0</v>
      </c>
      <c r="H252" s="384">
        <v>0</v>
      </c>
    </row>
    <row r="253" spans="1:8" ht="14.25" x14ac:dyDescent="0.2">
      <c r="A253" s="539" t="s">
        <v>684</v>
      </c>
      <c r="B253" s="554"/>
      <c r="C253" s="554"/>
      <c r="D253" s="554"/>
      <c r="E253" s="554"/>
      <c r="F253" s="555"/>
      <c r="G253" s="501">
        <f>SUM(G10+G23+G206+G248)</f>
        <v>1115192.2700000003</v>
      </c>
      <c r="H253" s="501">
        <f>SUM(H10+H23+H206+H248+H63)</f>
        <v>1182871.1799999997</v>
      </c>
    </row>
    <row r="254" spans="1:8" x14ac:dyDescent="0.2">
      <c r="A254" s="348"/>
      <c r="B254" s="502"/>
    </row>
    <row r="258" spans="1:8" x14ac:dyDescent="0.2">
      <c r="A258" s="348"/>
      <c r="G258" s="503"/>
      <c r="H258" s="503"/>
    </row>
    <row r="268" spans="1:8" x14ac:dyDescent="0.2">
      <c r="A268" s="348"/>
      <c r="B268" s="348"/>
      <c r="C268" s="348"/>
      <c r="D268" s="348"/>
      <c r="E268" s="348"/>
      <c r="F268" s="348"/>
      <c r="G268" s="348"/>
      <c r="H268" s="348"/>
    </row>
    <row r="269" spans="1:8" x14ac:dyDescent="0.2">
      <c r="A269" s="348"/>
      <c r="B269" s="348"/>
      <c r="C269" s="348"/>
      <c r="D269" s="348"/>
      <c r="E269" s="348"/>
      <c r="F269" s="348"/>
      <c r="G269" s="348"/>
      <c r="H269" s="348"/>
    </row>
    <row r="270" spans="1:8" x14ac:dyDescent="0.2">
      <c r="A270" s="348"/>
      <c r="B270" s="348"/>
      <c r="C270" s="348"/>
      <c r="D270" s="348"/>
      <c r="E270" s="348"/>
      <c r="F270" s="348"/>
      <c r="G270" s="348"/>
      <c r="H270" s="348"/>
    </row>
    <row r="271" spans="1:8" x14ac:dyDescent="0.2">
      <c r="A271" s="348"/>
      <c r="B271" s="348"/>
      <c r="C271" s="348"/>
      <c r="D271" s="348"/>
      <c r="E271" s="348"/>
      <c r="F271" s="348"/>
      <c r="G271" s="348"/>
      <c r="H271" s="348"/>
    </row>
    <row r="272" spans="1:8" x14ac:dyDescent="0.2">
      <c r="A272" s="348"/>
      <c r="B272" s="348"/>
      <c r="C272" s="348"/>
      <c r="D272" s="348"/>
      <c r="E272" s="348"/>
      <c r="F272" s="348"/>
      <c r="G272" s="348"/>
      <c r="H272" s="348"/>
    </row>
    <row r="273" spans="1:8" x14ac:dyDescent="0.2">
      <c r="A273" s="348"/>
      <c r="B273" s="348"/>
      <c r="C273" s="348"/>
      <c r="D273" s="348"/>
      <c r="E273" s="348"/>
      <c r="F273" s="348"/>
      <c r="G273" s="348"/>
      <c r="H273" s="348"/>
    </row>
    <row r="274" spans="1:8" x14ac:dyDescent="0.2">
      <c r="A274" s="348"/>
      <c r="B274" s="348"/>
      <c r="C274" s="348"/>
      <c r="D274" s="348"/>
      <c r="E274" s="348"/>
      <c r="F274" s="348"/>
      <c r="G274" s="348"/>
      <c r="H274" s="348"/>
    </row>
    <row r="275" spans="1:8" x14ac:dyDescent="0.2">
      <c r="A275" s="348"/>
      <c r="B275" s="348"/>
      <c r="C275" s="348"/>
      <c r="D275" s="348"/>
      <c r="E275" s="348"/>
      <c r="F275" s="348"/>
      <c r="G275" s="348"/>
      <c r="H275" s="348"/>
    </row>
    <row r="276" spans="1:8" x14ac:dyDescent="0.2">
      <c r="A276" s="348"/>
      <c r="B276" s="348"/>
      <c r="C276" s="348"/>
      <c r="D276" s="348"/>
      <c r="E276" s="348"/>
      <c r="F276" s="348"/>
      <c r="G276" s="348"/>
      <c r="H276" s="348"/>
    </row>
    <row r="277" spans="1:8" x14ac:dyDescent="0.2">
      <c r="A277" s="348"/>
      <c r="B277" s="348"/>
      <c r="C277" s="348"/>
      <c r="D277" s="348"/>
      <c r="E277" s="348"/>
      <c r="F277" s="348"/>
      <c r="G277" s="348"/>
      <c r="H277" s="348"/>
    </row>
    <row r="278" spans="1:8" x14ac:dyDescent="0.2">
      <c r="A278" s="348"/>
      <c r="B278" s="348"/>
      <c r="C278" s="348"/>
      <c r="D278" s="348"/>
      <c r="E278" s="348"/>
      <c r="F278" s="348"/>
      <c r="G278" s="348"/>
      <c r="H278" s="348"/>
    </row>
    <row r="279" spans="1:8" x14ac:dyDescent="0.2">
      <c r="A279" s="348"/>
      <c r="B279" s="348"/>
      <c r="C279" s="348"/>
      <c r="D279" s="348"/>
      <c r="E279" s="348"/>
      <c r="F279" s="348"/>
      <c r="G279" s="348"/>
      <c r="H279" s="348"/>
    </row>
    <row r="280" spans="1:8" x14ac:dyDescent="0.2">
      <c r="A280" s="348"/>
      <c r="B280" s="348"/>
      <c r="C280" s="348"/>
      <c r="D280" s="348"/>
      <c r="E280" s="348"/>
      <c r="F280" s="348"/>
      <c r="G280" s="348"/>
      <c r="H280" s="348"/>
    </row>
    <row r="281" spans="1:8" x14ac:dyDescent="0.2">
      <c r="A281" s="348"/>
      <c r="B281" s="348"/>
      <c r="C281" s="348"/>
      <c r="D281" s="348"/>
      <c r="E281" s="348"/>
      <c r="F281" s="348"/>
      <c r="G281" s="348"/>
      <c r="H281" s="348"/>
    </row>
    <row r="282" spans="1:8" x14ac:dyDescent="0.2">
      <c r="A282" s="348"/>
      <c r="B282" s="348"/>
      <c r="C282" s="348"/>
      <c r="D282" s="348"/>
      <c r="E282" s="348"/>
      <c r="F282" s="348"/>
      <c r="G282" s="348"/>
      <c r="H282" s="348"/>
    </row>
    <row r="283" spans="1:8" x14ac:dyDescent="0.2">
      <c r="A283" s="348"/>
      <c r="B283" s="348"/>
      <c r="C283" s="348"/>
      <c r="D283" s="348"/>
      <c r="E283" s="348"/>
      <c r="F283" s="348"/>
      <c r="G283" s="348"/>
      <c r="H283" s="348"/>
    </row>
    <row r="284" spans="1:8" x14ac:dyDescent="0.2">
      <c r="A284" s="348"/>
      <c r="B284" s="348"/>
      <c r="C284" s="348"/>
      <c r="D284" s="348"/>
      <c r="E284" s="348"/>
      <c r="F284" s="348"/>
      <c r="G284" s="348"/>
      <c r="H284" s="348"/>
    </row>
    <row r="285" spans="1:8" x14ac:dyDescent="0.2">
      <c r="A285" s="348"/>
      <c r="B285" s="348"/>
      <c r="C285" s="348"/>
      <c r="D285" s="348"/>
      <c r="E285" s="348"/>
      <c r="F285" s="348"/>
      <c r="G285" s="348"/>
      <c r="H285" s="348"/>
    </row>
    <row r="286" spans="1:8" x14ac:dyDescent="0.2">
      <c r="A286" s="348"/>
      <c r="B286" s="348"/>
      <c r="C286" s="348"/>
      <c r="D286" s="348"/>
      <c r="E286" s="348"/>
      <c r="F286" s="348"/>
      <c r="G286" s="348"/>
      <c r="H286" s="348"/>
    </row>
    <row r="287" spans="1:8" x14ac:dyDescent="0.2">
      <c r="A287" s="348"/>
      <c r="B287" s="348"/>
      <c r="C287" s="348"/>
      <c r="D287" s="348"/>
      <c r="E287" s="348"/>
      <c r="F287" s="348"/>
      <c r="G287" s="348"/>
      <c r="H287" s="348"/>
    </row>
    <row r="288" spans="1:8" x14ac:dyDescent="0.2">
      <c r="A288" s="348"/>
      <c r="B288" s="348"/>
      <c r="C288" s="348"/>
      <c r="D288" s="348"/>
      <c r="E288" s="348"/>
      <c r="F288" s="348"/>
      <c r="G288" s="348"/>
      <c r="H288" s="348"/>
    </row>
    <row r="289" spans="1:8" x14ac:dyDescent="0.2">
      <c r="A289" s="348"/>
      <c r="B289" s="348"/>
      <c r="C289" s="348"/>
      <c r="D289" s="348"/>
      <c r="E289" s="348"/>
      <c r="F289" s="348"/>
      <c r="G289" s="348"/>
      <c r="H289" s="348"/>
    </row>
    <row r="290" spans="1:8" x14ac:dyDescent="0.2">
      <c r="A290" s="348"/>
      <c r="B290" s="348"/>
      <c r="C290" s="348"/>
      <c r="D290" s="348"/>
      <c r="E290" s="348"/>
      <c r="F290" s="348"/>
      <c r="G290" s="348"/>
      <c r="H290" s="348"/>
    </row>
    <row r="291" spans="1:8" x14ac:dyDescent="0.2">
      <c r="A291" s="348"/>
      <c r="B291" s="348"/>
      <c r="C291" s="348"/>
      <c r="D291" s="348"/>
      <c r="E291" s="348"/>
      <c r="F291" s="348"/>
      <c r="G291" s="348"/>
      <c r="H291" s="348"/>
    </row>
    <row r="292" spans="1:8" x14ac:dyDescent="0.2">
      <c r="A292" s="348"/>
      <c r="B292" s="348"/>
      <c r="C292" s="348"/>
      <c r="D292" s="348"/>
      <c r="E292" s="348"/>
      <c r="F292" s="348"/>
      <c r="G292" s="348"/>
      <c r="H292" s="348"/>
    </row>
    <row r="293" spans="1:8" x14ac:dyDescent="0.2">
      <c r="A293" s="348"/>
      <c r="B293" s="348"/>
      <c r="C293" s="348"/>
      <c r="D293" s="348"/>
      <c r="E293" s="348"/>
      <c r="F293" s="348"/>
      <c r="G293" s="348"/>
      <c r="H293" s="348"/>
    </row>
    <row r="294" spans="1:8" x14ac:dyDescent="0.2">
      <c r="A294" s="348"/>
      <c r="B294" s="348"/>
      <c r="C294" s="348"/>
      <c r="D294" s="348"/>
      <c r="E294" s="348"/>
      <c r="F294" s="348"/>
      <c r="G294" s="348"/>
      <c r="H294" s="348"/>
    </row>
    <row r="295" spans="1:8" x14ac:dyDescent="0.2">
      <c r="A295" s="348"/>
      <c r="B295" s="348"/>
      <c r="C295" s="348"/>
      <c r="D295" s="348"/>
      <c r="E295" s="348"/>
      <c r="F295" s="348"/>
      <c r="G295" s="348"/>
      <c r="H295" s="348"/>
    </row>
    <row r="296" spans="1:8" x14ac:dyDescent="0.2">
      <c r="A296" s="348"/>
      <c r="B296" s="348"/>
      <c r="C296" s="348"/>
      <c r="D296" s="348"/>
      <c r="E296" s="348"/>
      <c r="F296" s="348"/>
      <c r="G296" s="348"/>
      <c r="H296" s="348"/>
    </row>
    <row r="297" spans="1:8" x14ac:dyDescent="0.2">
      <c r="A297" s="348"/>
      <c r="B297" s="348"/>
      <c r="C297" s="348"/>
      <c r="D297" s="348"/>
      <c r="E297" s="348"/>
      <c r="F297" s="348"/>
      <c r="G297" s="348"/>
      <c r="H297" s="348"/>
    </row>
    <row r="298" spans="1:8" x14ac:dyDescent="0.2">
      <c r="A298" s="348"/>
      <c r="B298" s="348"/>
      <c r="C298" s="348"/>
      <c r="D298" s="348"/>
      <c r="E298" s="348"/>
      <c r="F298" s="348"/>
      <c r="G298" s="348"/>
      <c r="H298" s="348"/>
    </row>
    <row r="299" spans="1:8" x14ac:dyDescent="0.2">
      <c r="A299" s="348"/>
      <c r="B299" s="348"/>
      <c r="C299" s="348"/>
      <c r="D299" s="348"/>
      <c r="E299" s="348"/>
      <c r="F299" s="348"/>
      <c r="G299" s="348"/>
      <c r="H299" s="348"/>
    </row>
    <row r="300" spans="1:8" x14ac:dyDescent="0.2">
      <c r="A300" s="348"/>
      <c r="B300" s="348"/>
      <c r="C300" s="348"/>
      <c r="D300" s="348"/>
      <c r="E300" s="348"/>
      <c r="F300" s="348"/>
      <c r="G300" s="348"/>
      <c r="H300" s="348"/>
    </row>
    <row r="301" spans="1:8" x14ac:dyDescent="0.2">
      <c r="A301" s="348"/>
      <c r="B301" s="348"/>
      <c r="C301" s="348"/>
      <c r="D301" s="348"/>
      <c r="E301" s="348"/>
      <c r="F301" s="348"/>
      <c r="G301" s="348"/>
      <c r="H301" s="348"/>
    </row>
    <row r="302" spans="1:8" x14ac:dyDescent="0.2">
      <c r="A302" s="348"/>
      <c r="B302" s="348"/>
      <c r="C302" s="348"/>
      <c r="D302" s="348"/>
      <c r="E302" s="348"/>
      <c r="F302" s="348"/>
      <c r="G302" s="348"/>
      <c r="H302" s="348"/>
    </row>
    <row r="303" spans="1:8" x14ac:dyDescent="0.2">
      <c r="A303" s="348"/>
      <c r="B303" s="348"/>
      <c r="C303" s="348"/>
      <c r="D303" s="348"/>
      <c r="E303" s="348"/>
      <c r="F303" s="348"/>
      <c r="G303" s="348"/>
      <c r="H303" s="348"/>
    </row>
    <row r="304" spans="1:8" x14ac:dyDescent="0.2">
      <c r="A304" s="348"/>
      <c r="B304" s="348"/>
      <c r="C304" s="348"/>
      <c r="D304" s="348"/>
      <c r="E304" s="348"/>
      <c r="F304" s="348"/>
      <c r="G304" s="348"/>
      <c r="H304" s="348"/>
    </row>
    <row r="305" spans="1:8" x14ac:dyDescent="0.2">
      <c r="A305" s="348"/>
      <c r="B305" s="348"/>
      <c r="C305" s="348"/>
      <c r="D305" s="348"/>
      <c r="E305" s="348"/>
      <c r="F305" s="348"/>
      <c r="G305" s="348"/>
      <c r="H305" s="348"/>
    </row>
    <row r="306" spans="1:8" x14ac:dyDescent="0.2">
      <c r="A306" s="348"/>
      <c r="B306" s="348"/>
      <c r="C306" s="348"/>
      <c r="D306" s="348"/>
      <c r="E306" s="348"/>
      <c r="F306" s="348"/>
      <c r="G306" s="348"/>
      <c r="H306" s="348"/>
    </row>
    <row r="307" spans="1:8" x14ac:dyDescent="0.2">
      <c r="A307" s="348"/>
      <c r="B307" s="348"/>
      <c r="C307" s="348"/>
      <c r="D307" s="348"/>
      <c r="E307" s="348"/>
      <c r="F307" s="348"/>
      <c r="G307" s="348"/>
      <c r="H307" s="348"/>
    </row>
    <row r="308" spans="1:8" x14ac:dyDescent="0.2">
      <c r="A308" s="348"/>
      <c r="B308" s="348"/>
      <c r="C308" s="348"/>
      <c r="D308" s="348"/>
      <c r="E308" s="348"/>
      <c r="F308" s="348"/>
      <c r="G308" s="348"/>
      <c r="H308" s="348"/>
    </row>
    <row r="309" spans="1:8" x14ac:dyDescent="0.2">
      <c r="A309" s="348"/>
      <c r="B309" s="348"/>
      <c r="C309" s="348"/>
      <c r="D309" s="348"/>
      <c r="E309" s="348"/>
      <c r="F309" s="348"/>
      <c r="G309" s="348"/>
      <c r="H309" s="348"/>
    </row>
    <row r="310" spans="1:8" x14ac:dyDescent="0.2">
      <c r="A310" s="348"/>
      <c r="B310" s="348"/>
      <c r="C310" s="348"/>
      <c r="D310" s="348"/>
      <c r="E310" s="348"/>
      <c r="F310" s="348"/>
      <c r="G310" s="348"/>
      <c r="H310" s="348"/>
    </row>
    <row r="311" spans="1:8" x14ac:dyDescent="0.2">
      <c r="A311" s="348"/>
      <c r="B311" s="348"/>
      <c r="C311" s="348"/>
      <c r="D311" s="348"/>
      <c r="E311" s="348"/>
      <c r="F311" s="348"/>
      <c r="G311" s="348"/>
      <c r="H311" s="348"/>
    </row>
    <row r="312" spans="1:8" x14ac:dyDescent="0.2">
      <c r="A312" s="348"/>
      <c r="B312" s="348"/>
      <c r="C312" s="348"/>
      <c r="D312" s="348"/>
      <c r="E312" s="348"/>
      <c r="F312" s="348"/>
      <c r="G312" s="348"/>
      <c r="H312" s="348"/>
    </row>
    <row r="313" spans="1:8" x14ac:dyDescent="0.2">
      <c r="A313" s="348"/>
      <c r="B313" s="348"/>
      <c r="C313" s="348"/>
      <c r="D313" s="348"/>
      <c r="E313" s="348"/>
      <c r="F313" s="348"/>
      <c r="G313" s="348"/>
      <c r="H313" s="348"/>
    </row>
    <row r="314" spans="1:8" x14ac:dyDescent="0.2">
      <c r="A314" s="348"/>
      <c r="B314" s="348"/>
      <c r="C314" s="348"/>
      <c r="D314" s="348"/>
      <c r="E314" s="348"/>
      <c r="F314" s="348"/>
      <c r="G314" s="348"/>
      <c r="H314" s="348"/>
    </row>
    <row r="315" spans="1:8" x14ac:dyDescent="0.2">
      <c r="A315" s="348"/>
      <c r="B315" s="348"/>
      <c r="C315" s="348"/>
      <c r="D315" s="348"/>
      <c r="E315" s="348"/>
      <c r="F315" s="348"/>
      <c r="G315" s="348"/>
      <c r="H315" s="348"/>
    </row>
    <row r="316" spans="1:8" x14ac:dyDescent="0.2">
      <c r="A316" s="348"/>
      <c r="B316" s="348"/>
      <c r="C316" s="348"/>
      <c r="D316" s="348"/>
      <c r="E316" s="348"/>
      <c r="F316" s="348"/>
      <c r="G316" s="348"/>
      <c r="H316" s="348"/>
    </row>
    <row r="317" spans="1:8" x14ac:dyDescent="0.2">
      <c r="A317" s="348"/>
      <c r="B317" s="348"/>
      <c r="C317" s="348"/>
      <c r="D317" s="348"/>
      <c r="E317" s="348"/>
      <c r="F317" s="348"/>
      <c r="G317" s="348"/>
      <c r="H317" s="348"/>
    </row>
    <row r="318" spans="1:8" x14ac:dyDescent="0.2">
      <c r="A318" s="348"/>
      <c r="B318" s="348"/>
      <c r="C318" s="348"/>
      <c r="D318" s="348"/>
      <c r="E318" s="348"/>
      <c r="F318" s="348"/>
      <c r="G318" s="348"/>
      <c r="H318" s="348"/>
    </row>
    <row r="319" spans="1:8" x14ac:dyDescent="0.2">
      <c r="A319" s="348"/>
      <c r="B319" s="348"/>
      <c r="C319" s="348"/>
      <c r="D319" s="348"/>
      <c r="E319" s="348"/>
      <c r="F319" s="348"/>
      <c r="G319" s="348"/>
      <c r="H319" s="348"/>
    </row>
    <row r="320" spans="1:8" x14ac:dyDescent="0.2">
      <c r="A320" s="348"/>
      <c r="B320" s="348"/>
      <c r="C320" s="348"/>
      <c r="D320" s="348"/>
      <c r="E320" s="348"/>
      <c r="F320" s="348"/>
      <c r="G320" s="348"/>
      <c r="H320" s="348"/>
    </row>
    <row r="321" spans="1:8" x14ac:dyDescent="0.2">
      <c r="A321" s="348"/>
      <c r="B321" s="348"/>
      <c r="C321" s="348"/>
      <c r="D321" s="348"/>
      <c r="E321" s="348"/>
      <c r="F321" s="348"/>
      <c r="G321" s="348"/>
      <c r="H321" s="348"/>
    </row>
    <row r="322" spans="1:8" x14ac:dyDescent="0.2">
      <c r="A322" s="348"/>
      <c r="B322" s="348"/>
      <c r="C322" s="348"/>
      <c r="D322" s="348"/>
      <c r="E322" s="348"/>
      <c r="F322" s="348"/>
      <c r="G322" s="348"/>
      <c r="H322" s="348"/>
    </row>
    <row r="323" spans="1:8" x14ac:dyDescent="0.2">
      <c r="A323" s="348"/>
      <c r="B323" s="348"/>
      <c r="C323" s="348"/>
      <c r="D323" s="348"/>
      <c r="E323" s="348"/>
      <c r="F323" s="348"/>
      <c r="G323" s="348"/>
      <c r="H323" s="348"/>
    </row>
    <row r="324" spans="1:8" x14ac:dyDescent="0.2">
      <c r="A324" s="348"/>
      <c r="B324" s="348"/>
      <c r="C324" s="348"/>
      <c r="D324" s="348"/>
      <c r="E324" s="348"/>
      <c r="F324" s="348"/>
      <c r="G324" s="348"/>
      <c r="H324" s="348"/>
    </row>
    <row r="325" spans="1:8" x14ac:dyDescent="0.2">
      <c r="A325" s="348"/>
      <c r="B325" s="348"/>
      <c r="C325" s="348"/>
      <c r="D325" s="348"/>
      <c r="E325" s="348"/>
      <c r="F325" s="348"/>
      <c r="G325" s="348"/>
      <c r="H325" s="348"/>
    </row>
    <row r="326" spans="1:8" x14ac:dyDescent="0.2">
      <c r="A326" s="348"/>
      <c r="B326" s="348"/>
      <c r="C326" s="348"/>
      <c r="D326" s="348"/>
      <c r="E326" s="348"/>
      <c r="F326" s="348"/>
      <c r="G326" s="348"/>
      <c r="H326" s="348"/>
    </row>
    <row r="327" spans="1:8" x14ac:dyDescent="0.2">
      <c r="A327" s="348"/>
      <c r="B327" s="348"/>
      <c r="C327" s="348"/>
      <c r="D327" s="348"/>
      <c r="E327" s="348"/>
      <c r="F327" s="348"/>
      <c r="G327" s="348"/>
      <c r="H327" s="348"/>
    </row>
    <row r="328" spans="1:8" x14ac:dyDescent="0.2">
      <c r="A328" s="348"/>
      <c r="B328" s="348"/>
      <c r="C328" s="348"/>
      <c r="D328" s="348"/>
      <c r="E328" s="348"/>
      <c r="F328" s="348"/>
      <c r="G328" s="348"/>
      <c r="H328" s="348"/>
    </row>
    <row r="329" spans="1:8" x14ac:dyDescent="0.2">
      <c r="A329" s="348"/>
      <c r="B329" s="348"/>
      <c r="C329" s="348"/>
      <c r="D329" s="348"/>
      <c r="E329" s="348"/>
      <c r="F329" s="348"/>
      <c r="G329" s="348"/>
      <c r="H329" s="348"/>
    </row>
    <row r="330" spans="1:8" x14ac:dyDescent="0.2">
      <c r="A330" s="348"/>
      <c r="B330" s="348"/>
      <c r="C330" s="348"/>
      <c r="D330" s="348"/>
      <c r="E330" s="348"/>
      <c r="F330" s="348"/>
      <c r="G330" s="348"/>
      <c r="H330" s="348"/>
    </row>
    <row r="331" spans="1:8" x14ac:dyDescent="0.2">
      <c r="A331" s="348"/>
      <c r="B331" s="348"/>
      <c r="C331" s="348"/>
      <c r="D331" s="348"/>
      <c r="E331" s="348"/>
      <c r="F331" s="348"/>
      <c r="G331" s="348"/>
      <c r="H331" s="348"/>
    </row>
    <row r="332" spans="1:8" x14ac:dyDescent="0.2">
      <c r="A332" s="348"/>
      <c r="B332" s="348"/>
      <c r="C332" s="348"/>
      <c r="D332" s="348"/>
      <c r="E332" s="348"/>
      <c r="F332" s="348"/>
      <c r="G332" s="348"/>
      <c r="H332" s="348"/>
    </row>
    <row r="333" spans="1:8" x14ac:dyDescent="0.2">
      <c r="A333" s="348"/>
      <c r="B333" s="348"/>
      <c r="C333" s="348"/>
      <c r="D333" s="348"/>
      <c r="E333" s="348"/>
      <c r="F333" s="348"/>
      <c r="G333" s="348"/>
      <c r="H333" s="348"/>
    </row>
    <row r="334" spans="1:8" x14ac:dyDescent="0.2">
      <c r="A334" s="348"/>
      <c r="B334" s="348"/>
      <c r="C334" s="348"/>
      <c r="D334" s="348"/>
      <c r="E334" s="348"/>
      <c r="F334" s="348"/>
      <c r="G334" s="348"/>
      <c r="H334" s="348"/>
    </row>
    <row r="335" spans="1:8" x14ac:dyDescent="0.2">
      <c r="A335" s="348"/>
      <c r="B335" s="348"/>
      <c r="C335" s="348"/>
      <c r="D335" s="348"/>
      <c r="E335" s="348"/>
      <c r="F335" s="348"/>
      <c r="G335" s="348"/>
      <c r="H335" s="348"/>
    </row>
    <row r="336" spans="1:8" x14ac:dyDescent="0.2">
      <c r="A336" s="348"/>
      <c r="B336" s="348"/>
      <c r="C336" s="348"/>
      <c r="D336" s="348"/>
      <c r="E336" s="348"/>
      <c r="F336" s="348"/>
      <c r="G336" s="348"/>
      <c r="H336" s="348"/>
    </row>
    <row r="337" spans="1:8" x14ac:dyDescent="0.2">
      <c r="A337" s="348"/>
      <c r="B337" s="348"/>
      <c r="C337" s="348"/>
      <c r="D337" s="348"/>
      <c r="E337" s="348"/>
      <c r="F337" s="348"/>
      <c r="G337" s="348"/>
      <c r="H337" s="348"/>
    </row>
    <row r="338" spans="1:8" x14ac:dyDescent="0.2">
      <c r="A338" s="348"/>
      <c r="B338" s="348"/>
      <c r="C338" s="348"/>
      <c r="D338" s="348"/>
      <c r="E338" s="348"/>
      <c r="F338" s="348"/>
      <c r="G338" s="348"/>
      <c r="H338" s="348"/>
    </row>
    <row r="339" spans="1:8" x14ac:dyDescent="0.2">
      <c r="A339" s="348"/>
      <c r="B339" s="348"/>
      <c r="C339" s="348"/>
      <c r="D339" s="348"/>
      <c r="E339" s="348"/>
      <c r="F339" s="348"/>
      <c r="G339" s="348"/>
      <c r="H339" s="348"/>
    </row>
    <row r="340" spans="1:8" x14ac:dyDescent="0.2">
      <c r="A340" s="348"/>
      <c r="B340" s="348"/>
      <c r="C340" s="348"/>
      <c r="D340" s="348"/>
      <c r="E340" s="348"/>
      <c r="F340" s="348"/>
      <c r="G340" s="348"/>
      <c r="H340" s="348"/>
    </row>
    <row r="341" spans="1:8" x14ac:dyDescent="0.2">
      <c r="A341" s="348"/>
      <c r="B341" s="348"/>
      <c r="C341" s="348"/>
      <c r="D341" s="348"/>
      <c r="E341" s="348"/>
      <c r="F341" s="348"/>
      <c r="G341" s="348"/>
      <c r="H341" s="348"/>
    </row>
    <row r="342" spans="1:8" x14ac:dyDescent="0.2">
      <c r="A342" s="348"/>
      <c r="B342" s="348"/>
      <c r="C342" s="348"/>
      <c r="D342" s="348"/>
      <c r="E342" s="348"/>
      <c r="F342" s="348"/>
      <c r="G342" s="348"/>
      <c r="H342" s="348"/>
    </row>
    <row r="343" spans="1:8" x14ac:dyDescent="0.2">
      <c r="A343" s="348"/>
      <c r="B343" s="348"/>
      <c r="C343" s="348"/>
      <c r="D343" s="348"/>
      <c r="E343" s="348"/>
      <c r="F343" s="348"/>
      <c r="G343" s="348"/>
      <c r="H343" s="348"/>
    </row>
    <row r="344" spans="1:8" x14ac:dyDescent="0.2">
      <c r="A344" s="348"/>
      <c r="B344" s="348"/>
      <c r="C344" s="348"/>
      <c r="D344" s="348"/>
      <c r="E344" s="348"/>
      <c r="F344" s="348"/>
      <c r="G344" s="348"/>
      <c r="H344" s="348"/>
    </row>
    <row r="345" spans="1:8" x14ac:dyDescent="0.2">
      <c r="A345" s="348"/>
      <c r="B345" s="348"/>
      <c r="C345" s="348"/>
      <c r="D345" s="348"/>
      <c r="E345" s="348"/>
      <c r="F345" s="348"/>
      <c r="G345" s="348"/>
      <c r="H345" s="348"/>
    </row>
    <row r="346" spans="1:8" x14ac:dyDescent="0.2">
      <c r="A346" s="348"/>
      <c r="B346" s="348"/>
      <c r="C346" s="348"/>
      <c r="D346" s="348"/>
      <c r="E346" s="348"/>
      <c r="F346" s="348"/>
      <c r="G346" s="348"/>
      <c r="H346" s="348"/>
    </row>
    <row r="347" spans="1:8" x14ac:dyDescent="0.2">
      <c r="A347" s="348"/>
      <c r="B347" s="348"/>
      <c r="C347" s="348"/>
      <c r="D347" s="348"/>
      <c r="E347" s="348"/>
      <c r="F347" s="348"/>
      <c r="G347" s="348"/>
      <c r="H347" s="348"/>
    </row>
    <row r="348" spans="1:8" x14ac:dyDescent="0.2">
      <c r="A348" s="348"/>
      <c r="B348" s="348"/>
      <c r="C348" s="348"/>
      <c r="D348" s="348"/>
      <c r="E348" s="348"/>
      <c r="F348" s="348"/>
      <c r="G348" s="348"/>
      <c r="H348" s="348"/>
    </row>
    <row r="349" spans="1:8" x14ac:dyDescent="0.2">
      <c r="A349" s="348"/>
      <c r="B349" s="348"/>
      <c r="C349" s="348"/>
      <c r="D349" s="348"/>
      <c r="E349" s="348"/>
      <c r="F349" s="348"/>
      <c r="G349" s="348"/>
      <c r="H349" s="348"/>
    </row>
    <row r="350" spans="1:8" x14ac:dyDescent="0.2">
      <c r="A350" s="348"/>
      <c r="B350" s="348"/>
      <c r="C350" s="348"/>
      <c r="D350" s="348"/>
      <c r="E350" s="348"/>
      <c r="F350" s="348"/>
      <c r="G350" s="348"/>
      <c r="H350" s="348"/>
    </row>
    <row r="351" spans="1:8" x14ac:dyDescent="0.2">
      <c r="A351" s="348"/>
      <c r="B351" s="348"/>
      <c r="C351" s="348"/>
      <c r="D351" s="348"/>
      <c r="E351" s="348"/>
      <c r="F351" s="348"/>
      <c r="G351" s="348"/>
      <c r="H351" s="348"/>
    </row>
    <row r="352" spans="1:8" x14ac:dyDescent="0.2">
      <c r="A352" s="348"/>
      <c r="B352" s="348"/>
      <c r="C352" s="348"/>
      <c r="D352" s="348"/>
      <c r="E352" s="348"/>
      <c r="F352" s="348"/>
      <c r="G352" s="348"/>
      <c r="H352" s="348"/>
    </row>
    <row r="353" spans="1:8" x14ac:dyDescent="0.2">
      <c r="A353" s="348"/>
      <c r="B353" s="348"/>
      <c r="C353" s="348"/>
      <c r="D353" s="348"/>
      <c r="E353" s="348"/>
      <c r="F353" s="348"/>
      <c r="G353" s="348"/>
      <c r="H353" s="348"/>
    </row>
    <row r="354" spans="1:8" x14ac:dyDescent="0.2">
      <c r="A354" s="348"/>
      <c r="B354" s="348"/>
      <c r="C354" s="348"/>
      <c r="D354" s="348"/>
      <c r="E354" s="348"/>
      <c r="F354" s="348"/>
      <c r="G354" s="348"/>
      <c r="H354" s="348"/>
    </row>
    <row r="355" spans="1:8" x14ac:dyDescent="0.2">
      <c r="A355" s="348"/>
      <c r="B355" s="348"/>
      <c r="C355" s="348"/>
      <c r="D355" s="348"/>
      <c r="E355" s="348"/>
      <c r="F355" s="348"/>
      <c r="G355" s="348"/>
      <c r="H355" s="348"/>
    </row>
    <row r="356" spans="1:8" x14ac:dyDescent="0.2">
      <c r="A356" s="348"/>
      <c r="B356" s="348"/>
      <c r="C356" s="348"/>
      <c r="D356" s="348"/>
      <c r="E356" s="348"/>
      <c r="F356" s="348"/>
      <c r="G356" s="348"/>
      <c r="H356" s="348"/>
    </row>
    <row r="357" spans="1:8" x14ac:dyDescent="0.2">
      <c r="A357" s="348"/>
      <c r="B357" s="348"/>
      <c r="C357" s="348"/>
      <c r="D357" s="348"/>
      <c r="E357" s="348"/>
      <c r="F357" s="348"/>
      <c r="G357" s="348"/>
      <c r="H357" s="348"/>
    </row>
    <row r="358" spans="1:8" x14ac:dyDescent="0.2">
      <c r="A358" s="348"/>
      <c r="B358" s="348"/>
      <c r="C358" s="348"/>
      <c r="D358" s="348"/>
      <c r="E358" s="348"/>
      <c r="F358" s="348"/>
      <c r="G358" s="348"/>
      <c r="H358" s="348"/>
    </row>
    <row r="359" spans="1:8" x14ac:dyDescent="0.2">
      <c r="A359" s="348"/>
      <c r="B359" s="348"/>
      <c r="C359" s="348"/>
      <c r="D359" s="348"/>
      <c r="E359" s="348"/>
      <c r="F359" s="348"/>
      <c r="G359" s="348"/>
      <c r="H359" s="348"/>
    </row>
    <row r="360" spans="1:8" x14ac:dyDescent="0.2">
      <c r="A360" s="348"/>
      <c r="B360" s="348"/>
      <c r="C360" s="348"/>
      <c r="D360" s="348"/>
      <c r="E360" s="348"/>
      <c r="F360" s="348"/>
      <c r="G360" s="348"/>
      <c r="H360" s="348"/>
    </row>
    <row r="361" spans="1:8" x14ac:dyDescent="0.2">
      <c r="A361" s="348"/>
      <c r="B361" s="348"/>
      <c r="C361" s="348"/>
      <c r="D361" s="348"/>
      <c r="E361" s="348"/>
      <c r="F361" s="348"/>
      <c r="G361" s="348"/>
      <c r="H361" s="348"/>
    </row>
    <row r="362" spans="1:8" x14ac:dyDescent="0.2">
      <c r="A362" s="348"/>
      <c r="B362" s="348"/>
      <c r="C362" s="348"/>
      <c r="D362" s="348"/>
      <c r="E362" s="348"/>
      <c r="F362" s="348"/>
      <c r="G362" s="348"/>
      <c r="H362" s="348"/>
    </row>
    <row r="363" spans="1:8" x14ac:dyDescent="0.2">
      <c r="A363" s="348"/>
      <c r="B363" s="348"/>
      <c r="C363" s="348"/>
      <c r="D363" s="348"/>
      <c r="E363" s="348"/>
      <c r="F363" s="348"/>
      <c r="G363" s="348"/>
      <c r="H363" s="348"/>
    </row>
    <row r="364" spans="1:8" x14ac:dyDescent="0.2">
      <c r="A364" s="348"/>
      <c r="B364" s="348"/>
      <c r="C364" s="348"/>
      <c r="D364" s="348"/>
      <c r="E364" s="348"/>
      <c r="F364" s="348"/>
      <c r="G364" s="348"/>
      <c r="H364" s="348"/>
    </row>
    <row r="365" spans="1:8" x14ac:dyDescent="0.2">
      <c r="A365" s="348"/>
      <c r="B365" s="348"/>
      <c r="C365" s="348"/>
      <c r="D365" s="348"/>
      <c r="E365" s="348"/>
      <c r="F365" s="348"/>
      <c r="G365" s="348"/>
      <c r="H365" s="348"/>
    </row>
    <row r="366" spans="1:8" x14ac:dyDescent="0.2">
      <c r="A366" s="348"/>
      <c r="B366" s="348"/>
      <c r="C366" s="348"/>
      <c r="D366" s="348"/>
      <c r="E366" s="348"/>
      <c r="F366" s="348"/>
      <c r="G366" s="348"/>
      <c r="H366" s="348"/>
    </row>
    <row r="367" spans="1:8" x14ac:dyDescent="0.2">
      <c r="A367" s="348"/>
      <c r="B367" s="348"/>
      <c r="C367" s="348"/>
      <c r="D367" s="348"/>
      <c r="E367" s="348"/>
      <c r="F367" s="348"/>
      <c r="G367" s="348"/>
      <c r="H367" s="348"/>
    </row>
    <row r="368" spans="1:8" x14ac:dyDescent="0.2">
      <c r="A368" s="348"/>
      <c r="B368" s="348"/>
      <c r="C368" s="348"/>
      <c r="D368" s="348"/>
      <c r="E368" s="348"/>
      <c r="F368" s="348"/>
      <c r="G368" s="348"/>
      <c r="H368" s="348"/>
    </row>
    <row r="369" spans="1:8" x14ac:dyDescent="0.2">
      <c r="A369" s="348"/>
      <c r="B369" s="348"/>
      <c r="C369" s="348"/>
      <c r="D369" s="348"/>
      <c r="E369" s="348"/>
      <c r="F369" s="348"/>
      <c r="G369" s="348"/>
      <c r="H369" s="348"/>
    </row>
    <row r="370" spans="1:8" x14ac:dyDescent="0.2">
      <c r="A370" s="348"/>
      <c r="B370" s="348"/>
      <c r="C370" s="348"/>
      <c r="D370" s="348"/>
      <c r="E370" s="348"/>
      <c r="F370" s="348"/>
      <c r="G370" s="348"/>
      <c r="H370" s="348"/>
    </row>
    <row r="371" spans="1:8" x14ac:dyDescent="0.2">
      <c r="A371" s="348"/>
      <c r="B371" s="348"/>
      <c r="C371" s="348"/>
      <c r="D371" s="348"/>
      <c r="E371" s="348"/>
      <c r="F371" s="348"/>
      <c r="G371" s="348"/>
      <c r="H371" s="348"/>
    </row>
    <row r="372" spans="1:8" x14ac:dyDescent="0.2">
      <c r="A372" s="348"/>
      <c r="B372" s="348"/>
      <c r="C372" s="348"/>
      <c r="D372" s="348"/>
      <c r="E372" s="348"/>
      <c r="F372" s="348"/>
      <c r="G372" s="348"/>
      <c r="H372" s="348"/>
    </row>
    <row r="373" spans="1:8" x14ac:dyDescent="0.2">
      <c r="A373" s="348"/>
      <c r="B373" s="348"/>
      <c r="C373" s="348"/>
      <c r="D373" s="348"/>
      <c r="E373" s="348"/>
      <c r="F373" s="348"/>
      <c r="G373" s="348"/>
      <c r="H373" s="348"/>
    </row>
    <row r="374" spans="1:8" x14ac:dyDescent="0.2">
      <c r="A374" s="348"/>
      <c r="B374" s="348"/>
      <c r="C374" s="348"/>
      <c r="D374" s="348"/>
      <c r="E374" s="348"/>
      <c r="F374" s="348"/>
      <c r="G374" s="348"/>
      <c r="H374" s="348"/>
    </row>
    <row r="375" spans="1:8" x14ac:dyDescent="0.2">
      <c r="A375" s="348"/>
      <c r="B375" s="348"/>
      <c r="C375" s="348"/>
      <c r="D375" s="348"/>
      <c r="E375" s="348"/>
      <c r="F375" s="348"/>
      <c r="G375" s="348"/>
      <c r="H375" s="348"/>
    </row>
    <row r="376" spans="1:8" x14ac:dyDescent="0.2">
      <c r="A376" s="348"/>
      <c r="B376" s="348"/>
      <c r="C376" s="348"/>
      <c r="D376" s="348"/>
      <c r="E376" s="348"/>
      <c r="F376" s="348"/>
      <c r="G376" s="348"/>
      <c r="H376" s="348"/>
    </row>
    <row r="377" spans="1:8" x14ac:dyDescent="0.2">
      <c r="A377" s="348"/>
      <c r="B377" s="348"/>
      <c r="C377" s="348"/>
      <c r="D377" s="348"/>
      <c r="E377" s="348"/>
      <c r="F377" s="348"/>
      <c r="G377" s="348"/>
      <c r="H377" s="348"/>
    </row>
    <row r="378" spans="1:8" x14ac:dyDescent="0.2">
      <c r="A378" s="348"/>
      <c r="B378" s="348"/>
      <c r="C378" s="348"/>
      <c r="D378" s="348"/>
      <c r="E378" s="348"/>
      <c r="F378" s="348"/>
      <c r="G378" s="348"/>
      <c r="H378" s="348"/>
    </row>
    <row r="379" spans="1:8" x14ac:dyDescent="0.2">
      <c r="A379" s="348"/>
      <c r="B379" s="348"/>
      <c r="C379" s="348"/>
      <c r="D379" s="348"/>
      <c r="E379" s="348"/>
      <c r="F379" s="348"/>
      <c r="G379" s="348"/>
      <c r="H379" s="348"/>
    </row>
    <row r="380" spans="1:8" x14ac:dyDescent="0.2">
      <c r="A380" s="348"/>
      <c r="B380" s="348"/>
      <c r="C380" s="348"/>
      <c r="D380" s="348"/>
      <c r="E380" s="348"/>
      <c r="F380" s="348"/>
      <c r="G380" s="348"/>
      <c r="H380" s="348"/>
    </row>
    <row r="381" spans="1:8" x14ac:dyDescent="0.2">
      <c r="A381" s="348"/>
      <c r="B381" s="348"/>
      <c r="C381" s="348"/>
      <c r="D381" s="348"/>
      <c r="E381" s="348"/>
      <c r="F381" s="348"/>
      <c r="G381" s="348"/>
      <c r="H381" s="348"/>
    </row>
    <row r="382" spans="1:8" x14ac:dyDescent="0.2">
      <c r="A382" s="348"/>
      <c r="B382" s="348"/>
      <c r="C382" s="348"/>
      <c r="D382" s="348"/>
      <c r="E382" s="348"/>
      <c r="F382" s="348"/>
      <c r="G382" s="348"/>
      <c r="H382" s="348"/>
    </row>
    <row r="383" spans="1:8" x14ac:dyDescent="0.2">
      <c r="A383" s="348"/>
      <c r="B383" s="348"/>
      <c r="C383" s="348"/>
      <c r="D383" s="348"/>
      <c r="E383" s="348"/>
      <c r="F383" s="348"/>
      <c r="G383" s="348"/>
      <c r="H383" s="348"/>
    </row>
    <row r="384" spans="1:8" x14ac:dyDescent="0.2">
      <c r="A384" s="348"/>
      <c r="B384" s="348"/>
      <c r="C384" s="348"/>
      <c r="D384" s="348"/>
      <c r="E384" s="348"/>
      <c r="F384" s="348"/>
      <c r="G384" s="348"/>
      <c r="H384" s="348"/>
    </row>
    <row r="385" spans="1:8" x14ac:dyDescent="0.2">
      <c r="A385" s="348"/>
      <c r="B385" s="348"/>
      <c r="C385" s="348"/>
      <c r="D385" s="348"/>
      <c r="E385" s="348"/>
      <c r="F385" s="348"/>
      <c r="G385" s="348"/>
      <c r="H385" s="348"/>
    </row>
    <row r="386" spans="1:8" x14ac:dyDescent="0.2">
      <c r="A386" s="348"/>
      <c r="B386" s="348"/>
      <c r="C386" s="348"/>
      <c r="D386" s="348"/>
      <c r="E386" s="348"/>
      <c r="F386" s="348"/>
      <c r="G386" s="348"/>
      <c r="H386" s="348"/>
    </row>
    <row r="387" spans="1:8" x14ac:dyDescent="0.2">
      <c r="A387" s="348"/>
      <c r="B387" s="348"/>
      <c r="C387" s="348"/>
      <c r="D387" s="348"/>
      <c r="E387" s="348"/>
      <c r="F387" s="348"/>
      <c r="G387" s="348"/>
      <c r="H387" s="348"/>
    </row>
    <row r="388" spans="1:8" x14ac:dyDescent="0.2">
      <c r="A388" s="348"/>
      <c r="B388" s="348"/>
      <c r="C388" s="348"/>
      <c r="D388" s="348"/>
      <c r="E388" s="348"/>
      <c r="F388" s="348"/>
      <c r="G388" s="348"/>
      <c r="H388" s="348"/>
    </row>
    <row r="389" spans="1:8" x14ac:dyDescent="0.2">
      <c r="A389" s="348"/>
      <c r="B389" s="348"/>
      <c r="C389" s="348"/>
      <c r="D389" s="348"/>
      <c r="E389" s="348"/>
      <c r="F389" s="348"/>
      <c r="G389" s="348"/>
      <c r="H389" s="348"/>
    </row>
    <row r="390" spans="1:8" x14ac:dyDescent="0.2">
      <c r="A390" s="348"/>
      <c r="B390" s="348"/>
      <c r="C390" s="348"/>
      <c r="D390" s="348"/>
      <c r="E390" s="348"/>
      <c r="F390" s="348"/>
      <c r="G390" s="348"/>
      <c r="H390" s="348"/>
    </row>
    <row r="391" spans="1:8" x14ac:dyDescent="0.2">
      <c r="A391" s="348"/>
      <c r="B391" s="348"/>
      <c r="C391" s="348"/>
      <c r="D391" s="348"/>
      <c r="E391" s="348"/>
      <c r="F391" s="348"/>
      <c r="G391" s="348"/>
      <c r="H391" s="348"/>
    </row>
    <row r="392" spans="1:8" x14ac:dyDescent="0.2">
      <c r="A392" s="348"/>
      <c r="B392" s="348"/>
      <c r="C392" s="348"/>
      <c r="D392" s="348"/>
      <c r="E392" s="348"/>
      <c r="F392" s="348"/>
      <c r="G392" s="348"/>
      <c r="H392" s="348"/>
    </row>
    <row r="393" spans="1:8" x14ac:dyDescent="0.2">
      <c r="A393" s="348"/>
      <c r="B393" s="348"/>
      <c r="C393" s="348"/>
      <c r="D393" s="348"/>
      <c r="E393" s="348"/>
      <c r="F393" s="348"/>
      <c r="G393" s="348"/>
      <c r="H393" s="348"/>
    </row>
    <row r="394" spans="1:8" x14ac:dyDescent="0.2">
      <c r="A394" s="348"/>
      <c r="B394" s="348"/>
      <c r="C394" s="348"/>
      <c r="D394" s="348"/>
      <c r="E394" s="348"/>
      <c r="F394" s="348"/>
      <c r="G394" s="348"/>
      <c r="H394" s="348"/>
    </row>
    <row r="395" spans="1:8" x14ac:dyDescent="0.2">
      <c r="A395" s="348"/>
      <c r="B395" s="348"/>
      <c r="C395" s="348"/>
      <c r="D395" s="348"/>
      <c r="E395" s="348"/>
      <c r="F395" s="348"/>
      <c r="G395" s="348"/>
      <c r="H395" s="348"/>
    </row>
    <row r="396" spans="1:8" x14ac:dyDescent="0.2">
      <c r="A396" s="348"/>
      <c r="B396" s="348"/>
      <c r="C396" s="348"/>
      <c r="D396" s="348"/>
      <c r="E396" s="348"/>
      <c r="F396" s="348"/>
      <c r="G396" s="348"/>
      <c r="H396" s="348"/>
    </row>
    <row r="397" spans="1:8" x14ac:dyDescent="0.2">
      <c r="A397" s="348"/>
      <c r="B397" s="348"/>
      <c r="C397" s="348"/>
      <c r="D397" s="348"/>
      <c r="E397" s="348"/>
      <c r="F397" s="348"/>
      <c r="G397" s="348"/>
      <c r="H397" s="348"/>
    </row>
    <row r="398" spans="1:8" x14ac:dyDescent="0.2">
      <c r="A398" s="348"/>
      <c r="B398" s="348"/>
      <c r="C398" s="348"/>
      <c r="D398" s="348"/>
      <c r="E398" s="348"/>
      <c r="F398" s="348"/>
      <c r="G398" s="348"/>
      <c r="H398" s="348"/>
    </row>
    <row r="399" spans="1:8" x14ac:dyDescent="0.2">
      <c r="A399" s="348"/>
      <c r="B399" s="348"/>
      <c r="C399" s="348"/>
      <c r="D399" s="348"/>
      <c r="E399" s="348"/>
      <c r="F399" s="348"/>
      <c r="G399" s="348"/>
      <c r="H399" s="348"/>
    </row>
    <row r="400" spans="1:8" x14ac:dyDescent="0.2">
      <c r="A400" s="348"/>
      <c r="B400" s="348"/>
      <c r="C400" s="348"/>
      <c r="D400" s="348"/>
      <c r="E400" s="348"/>
      <c r="F400" s="348"/>
      <c r="G400" s="348"/>
      <c r="H400" s="348"/>
    </row>
    <row r="401" spans="1:8" x14ac:dyDescent="0.2">
      <c r="A401" s="348"/>
      <c r="B401" s="348"/>
      <c r="C401" s="348"/>
      <c r="D401" s="348"/>
      <c r="E401" s="348"/>
      <c r="F401" s="348"/>
      <c r="G401" s="348"/>
      <c r="H401" s="348"/>
    </row>
    <row r="402" spans="1:8" x14ac:dyDescent="0.2">
      <c r="A402" s="348"/>
      <c r="B402" s="348"/>
      <c r="C402" s="348"/>
      <c r="D402" s="348"/>
      <c r="E402" s="348"/>
      <c r="F402" s="348"/>
      <c r="G402" s="348"/>
      <c r="H402" s="348"/>
    </row>
    <row r="403" spans="1:8" x14ac:dyDescent="0.2">
      <c r="A403" s="348"/>
      <c r="B403" s="348"/>
      <c r="C403" s="348"/>
      <c r="D403" s="348"/>
      <c r="E403" s="348"/>
      <c r="F403" s="348"/>
      <c r="G403" s="348"/>
      <c r="H403" s="348"/>
    </row>
    <row r="404" spans="1:8" x14ac:dyDescent="0.2">
      <c r="A404" s="348"/>
      <c r="B404" s="348"/>
      <c r="C404" s="348"/>
      <c r="D404" s="348"/>
      <c r="E404" s="348"/>
      <c r="F404" s="348"/>
      <c r="G404" s="348"/>
      <c r="H404" s="348"/>
    </row>
    <row r="405" spans="1:8" x14ac:dyDescent="0.2">
      <c r="A405" s="348"/>
      <c r="B405" s="348"/>
      <c r="C405" s="348"/>
      <c r="D405" s="348"/>
      <c r="E405" s="348"/>
      <c r="F405" s="348"/>
      <c r="G405" s="348"/>
      <c r="H405" s="348"/>
    </row>
    <row r="406" spans="1:8" x14ac:dyDescent="0.2">
      <c r="A406" s="348"/>
      <c r="B406" s="348"/>
      <c r="C406" s="348"/>
      <c r="D406" s="348"/>
      <c r="E406" s="348"/>
      <c r="F406" s="348"/>
      <c r="G406" s="348"/>
      <c r="H406" s="348"/>
    </row>
    <row r="407" spans="1:8" x14ac:dyDescent="0.2">
      <c r="A407" s="348"/>
      <c r="B407" s="348"/>
      <c r="C407" s="348"/>
      <c r="D407" s="348"/>
      <c r="E407" s="348"/>
      <c r="F407" s="348"/>
      <c r="G407" s="348"/>
      <c r="H407" s="348"/>
    </row>
    <row r="408" spans="1:8" x14ac:dyDescent="0.2">
      <c r="A408" s="348"/>
      <c r="B408" s="348"/>
      <c r="C408" s="348"/>
      <c r="D408" s="348"/>
      <c r="E408" s="348"/>
      <c r="F408" s="348"/>
      <c r="G408" s="348"/>
      <c r="H408" s="348"/>
    </row>
    <row r="409" spans="1:8" x14ac:dyDescent="0.2">
      <c r="A409" s="348"/>
      <c r="B409" s="348"/>
      <c r="C409" s="348"/>
      <c r="D409" s="348"/>
      <c r="E409" s="348"/>
      <c r="F409" s="348"/>
      <c r="G409" s="348"/>
      <c r="H409" s="348"/>
    </row>
    <row r="410" spans="1:8" x14ac:dyDescent="0.2">
      <c r="A410" s="348"/>
      <c r="B410" s="348"/>
      <c r="C410" s="348"/>
      <c r="D410" s="348"/>
      <c r="E410" s="348"/>
      <c r="F410" s="348"/>
      <c r="G410" s="348"/>
      <c r="H410" s="348"/>
    </row>
    <row r="411" spans="1:8" x14ac:dyDescent="0.2">
      <c r="A411" s="348"/>
      <c r="B411" s="348"/>
      <c r="C411" s="348"/>
      <c r="D411" s="348"/>
      <c r="E411" s="348"/>
      <c r="F411" s="348"/>
      <c r="G411" s="348"/>
      <c r="H411" s="348"/>
    </row>
    <row r="412" spans="1:8" x14ac:dyDescent="0.2">
      <c r="A412" s="348"/>
      <c r="B412" s="348"/>
      <c r="C412" s="348"/>
      <c r="D412" s="348"/>
      <c r="E412" s="348"/>
      <c r="F412" s="348"/>
      <c r="G412" s="348"/>
      <c r="H412" s="348"/>
    </row>
    <row r="413" spans="1:8" x14ac:dyDescent="0.2">
      <c r="A413" s="348"/>
      <c r="B413" s="348"/>
      <c r="C413" s="348"/>
      <c r="D413" s="348"/>
      <c r="E413" s="348"/>
      <c r="F413" s="348"/>
      <c r="G413" s="348"/>
      <c r="H413" s="348"/>
    </row>
    <row r="414" spans="1:8" x14ac:dyDescent="0.2">
      <c r="A414" s="348"/>
      <c r="B414" s="348"/>
      <c r="C414" s="348"/>
      <c r="D414" s="348"/>
      <c r="E414" s="348"/>
      <c r="F414" s="348"/>
      <c r="G414" s="348"/>
      <c r="H414" s="348"/>
    </row>
    <row r="415" spans="1:8" x14ac:dyDescent="0.2">
      <c r="A415" s="348"/>
      <c r="B415" s="348"/>
      <c r="C415" s="348"/>
      <c r="D415" s="348"/>
      <c r="E415" s="348"/>
      <c r="F415" s="348"/>
      <c r="G415" s="348"/>
      <c r="H415" s="348"/>
    </row>
    <row r="416" spans="1:8" x14ac:dyDescent="0.2">
      <c r="A416" s="348"/>
      <c r="B416" s="348"/>
      <c r="C416" s="348"/>
      <c r="D416" s="348"/>
      <c r="E416" s="348"/>
      <c r="F416" s="348"/>
      <c r="G416" s="348"/>
      <c r="H416" s="348"/>
    </row>
    <row r="417" spans="1:8" x14ac:dyDescent="0.2">
      <c r="A417" s="348"/>
      <c r="B417" s="348"/>
      <c r="C417" s="348"/>
      <c r="D417" s="348"/>
      <c r="E417" s="348"/>
      <c r="F417" s="348"/>
      <c r="G417" s="348"/>
      <c r="H417" s="348"/>
    </row>
    <row r="418" spans="1:8" x14ac:dyDescent="0.2">
      <c r="A418" s="348"/>
      <c r="B418" s="348"/>
      <c r="C418" s="348"/>
      <c r="D418" s="348"/>
      <c r="E418" s="348"/>
      <c r="F418" s="348"/>
      <c r="G418" s="348"/>
      <c r="H418" s="348"/>
    </row>
    <row r="419" spans="1:8" x14ac:dyDescent="0.2">
      <c r="A419" s="348"/>
      <c r="B419" s="348"/>
      <c r="C419" s="348"/>
      <c r="D419" s="348"/>
      <c r="E419" s="348"/>
      <c r="F419" s="348"/>
      <c r="G419" s="348"/>
      <c r="H419" s="348"/>
    </row>
    <row r="420" spans="1:8" x14ac:dyDescent="0.2">
      <c r="A420" s="348"/>
      <c r="B420" s="348"/>
      <c r="C420" s="348"/>
      <c r="D420" s="348"/>
      <c r="E420" s="348"/>
      <c r="F420" s="348"/>
      <c r="G420" s="348"/>
      <c r="H420" s="348"/>
    </row>
    <row r="421" spans="1:8" x14ac:dyDescent="0.2">
      <c r="A421" s="348"/>
      <c r="B421" s="348"/>
      <c r="C421" s="348"/>
      <c r="D421" s="348"/>
      <c r="E421" s="348"/>
      <c r="F421" s="348"/>
      <c r="G421" s="348"/>
      <c r="H421" s="348"/>
    </row>
    <row r="422" spans="1:8" x14ac:dyDescent="0.2">
      <c r="A422" s="348"/>
      <c r="B422" s="348"/>
      <c r="C422" s="348"/>
      <c r="D422" s="348"/>
      <c r="E422" s="348"/>
      <c r="F422" s="348"/>
      <c r="G422" s="348"/>
      <c r="H422" s="348"/>
    </row>
    <row r="423" spans="1:8" x14ac:dyDescent="0.2">
      <c r="A423" s="348"/>
      <c r="B423" s="348"/>
      <c r="C423" s="348"/>
      <c r="D423" s="348"/>
      <c r="E423" s="348"/>
      <c r="F423" s="348"/>
      <c r="G423" s="348"/>
      <c r="H423" s="348"/>
    </row>
    <row r="424" spans="1:8" x14ac:dyDescent="0.2">
      <c r="A424" s="348"/>
      <c r="B424" s="348"/>
      <c r="C424" s="348"/>
      <c r="D424" s="348"/>
      <c r="E424" s="348"/>
      <c r="F424" s="348"/>
      <c r="G424" s="348"/>
      <c r="H424" s="348"/>
    </row>
    <row r="425" spans="1:8" x14ac:dyDescent="0.2">
      <c r="A425" s="348"/>
      <c r="B425" s="348"/>
      <c r="C425" s="348"/>
      <c r="D425" s="348"/>
      <c r="E425" s="348"/>
      <c r="F425" s="348"/>
      <c r="G425" s="348"/>
      <c r="H425" s="348"/>
    </row>
    <row r="426" spans="1:8" x14ac:dyDescent="0.2">
      <c r="A426" s="348"/>
      <c r="B426" s="348"/>
      <c r="C426" s="348"/>
      <c r="D426" s="348"/>
      <c r="E426" s="348"/>
      <c r="F426" s="348"/>
      <c r="G426" s="348"/>
      <c r="H426" s="348"/>
    </row>
    <row r="427" spans="1:8" x14ac:dyDescent="0.2">
      <c r="A427" s="348"/>
      <c r="B427" s="348"/>
      <c r="C427" s="348"/>
      <c r="D427" s="348"/>
      <c r="E427" s="348"/>
      <c r="F427" s="348"/>
      <c r="G427" s="348"/>
      <c r="H427" s="348"/>
    </row>
    <row r="428" spans="1:8" x14ac:dyDescent="0.2">
      <c r="A428" s="348"/>
      <c r="B428" s="348"/>
      <c r="C428" s="348"/>
      <c r="D428" s="348"/>
      <c r="E428" s="348"/>
      <c r="F428" s="348"/>
      <c r="G428" s="348"/>
      <c r="H428" s="348"/>
    </row>
    <row r="429" spans="1:8" x14ac:dyDescent="0.2">
      <c r="A429" s="348"/>
      <c r="B429" s="348"/>
      <c r="C429" s="348"/>
      <c r="D429" s="348"/>
      <c r="E429" s="348"/>
      <c r="F429" s="348"/>
      <c r="G429" s="348"/>
      <c r="H429" s="348"/>
    </row>
    <row r="430" spans="1:8" x14ac:dyDescent="0.2">
      <c r="A430" s="348"/>
      <c r="B430" s="348"/>
      <c r="C430" s="348"/>
      <c r="D430" s="348"/>
      <c r="E430" s="348"/>
      <c r="F430" s="348"/>
      <c r="G430" s="348"/>
      <c r="H430" s="348"/>
    </row>
    <row r="431" spans="1:8" x14ac:dyDescent="0.2">
      <c r="A431" s="348"/>
      <c r="B431" s="348"/>
      <c r="C431" s="348"/>
      <c r="D431" s="348"/>
      <c r="E431" s="348"/>
      <c r="F431" s="348"/>
      <c r="G431" s="348"/>
      <c r="H431" s="348"/>
    </row>
    <row r="432" spans="1:8" x14ac:dyDescent="0.2">
      <c r="A432" s="348"/>
      <c r="B432" s="348"/>
      <c r="C432" s="348"/>
      <c r="D432" s="348"/>
      <c r="E432" s="348"/>
      <c r="F432" s="348"/>
      <c r="G432" s="348"/>
      <c r="H432" s="348"/>
    </row>
    <row r="433" spans="1:8" x14ac:dyDescent="0.2">
      <c r="A433" s="348"/>
      <c r="B433" s="348"/>
      <c r="C433" s="348"/>
      <c r="D433" s="348"/>
      <c r="E433" s="348"/>
      <c r="F433" s="348"/>
      <c r="G433" s="348"/>
      <c r="H433" s="348"/>
    </row>
    <row r="434" spans="1:8" x14ac:dyDescent="0.2">
      <c r="A434" s="348"/>
      <c r="B434" s="348"/>
      <c r="C434" s="348"/>
      <c r="D434" s="348"/>
      <c r="E434" s="348"/>
      <c r="F434" s="348"/>
      <c r="G434" s="348"/>
      <c r="H434" s="348"/>
    </row>
    <row r="435" spans="1:8" x14ac:dyDescent="0.2">
      <c r="A435" s="348"/>
      <c r="B435" s="348"/>
      <c r="C435" s="348"/>
      <c r="D435" s="348"/>
      <c r="E435" s="348"/>
      <c r="F435" s="348"/>
      <c r="G435" s="348"/>
      <c r="H435" s="348"/>
    </row>
    <row r="436" spans="1:8" x14ac:dyDescent="0.2">
      <c r="A436" s="348"/>
      <c r="B436" s="348"/>
      <c r="C436" s="348"/>
      <c r="D436" s="348"/>
      <c r="E436" s="348"/>
      <c r="F436" s="348"/>
      <c r="G436" s="348"/>
      <c r="H436" s="348"/>
    </row>
    <row r="437" spans="1:8" x14ac:dyDescent="0.2">
      <c r="A437" s="348"/>
      <c r="B437" s="348"/>
      <c r="C437" s="348"/>
      <c r="D437" s="348"/>
      <c r="E437" s="348"/>
      <c r="F437" s="348"/>
      <c r="G437" s="348"/>
      <c r="H437" s="348"/>
    </row>
    <row r="438" spans="1:8" x14ac:dyDescent="0.2">
      <c r="A438" s="348"/>
      <c r="B438" s="348"/>
      <c r="C438" s="348"/>
      <c r="D438" s="348"/>
      <c r="E438" s="348"/>
      <c r="F438" s="348"/>
      <c r="G438" s="348"/>
      <c r="H438" s="348"/>
    </row>
    <row r="439" spans="1:8" x14ac:dyDescent="0.2">
      <c r="A439" s="348"/>
      <c r="B439" s="348"/>
      <c r="C439" s="348"/>
      <c r="D439" s="348"/>
      <c r="E439" s="348"/>
      <c r="F439" s="348"/>
      <c r="G439" s="348"/>
      <c r="H439" s="348"/>
    </row>
    <row r="440" spans="1:8" x14ac:dyDescent="0.2">
      <c r="A440" s="348"/>
      <c r="B440" s="348"/>
      <c r="C440" s="348"/>
      <c r="D440" s="348"/>
      <c r="E440" s="348"/>
      <c r="F440" s="348"/>
      <c r="G440" s="348"/>
      <c r="H440" s="348"/>
    </row>
    <row r="441" spans="1:8" x14ac:dyDescent="0.2">
      <c r="A441" s="348"/>
      <c r="B441" s="348"/>
      <c r="C441" s="348"/>
      <c r="D441" s="348"/>
      <c r="E441" s="348"/>
      <c r="F441" s="348"/>
      <c r="G441" s="348"/>
      <c r="H441" s="348"/>
    </row>
    <row r="442" spans="1:8" x14ac:dyDescent="0.2">
      <c r="A442" s="348"/>
      <c r="B442" s="348"/>
      <c r="C442" s="348"/>
      <c r="D442" s="348"/>
      <c r="E442" s="348"/>
      <c r="F442" s="348"/>
      <c r="G442" s="348"/>
      <c r="H442" s="348"/>
    </row>
    <row r="443" spans="1:8" x14ac:dyDescent="0.2">
      <c r="A443" s="348"/>
      <c r="B443" s="348"/>
      <c r="C443" s="348"/>
      <c r="D443" s="348"/>
      <c r="E443" s="348"/>
      <c r="F443" s="348"/>
      <c r="G443" s="348"/>
      <c r="H443" s="348"/>
    </row>
    <row r="444" spans="1:8" x14ac:dyDescent="0.2">
      <c r="A444" s="348"/>
      <c r="B444" s="348"/>
      <c r="C444" s="348"/>
      <c r="D444" s="348"/>
      <c r="E444" s="348"/>
      <c r="F444" s="348"/>
      <c r="G444" s="348"/>
      <c r="H444" s="348"/>
    </row>
    <row r="445" spans="1:8" x14ac:dyDescent="0.2">
      <c r="A445" s="348"/>
      <c r="B445" s="348"/>
      <c r="C445" s="348"/>
      <c r="D445" s="348"/>
      <c r="E445" s="348"/>
      <c r="F445" s="348"/>
      <c r="G445" s="348"/>
      <c r="H445" s="348"/>
    </row>
    <row r="446" spans="1:8" x14ac:dyDescent="0.2">
      <c r="A446" s="348"/>
      <c r="B446" s="348"/>
      <c r="C446" s="348"/>
      <c r="D446" s="348"/>
      <c r="E446" s="348"/>
      <c r="F446" s="348"/>
      <c r="G446" s="348"/>
      <c r="H446" s="348"/>
    </row>
    <row r="447" spans="1:8" x14ac:dyDescent="0.2">
      <c r="A447" s="348"/>
      <c r="B447" s="348"/>
      <c r="C447" s="348"/>
      <c r="D447" s="348"/>
      <c r="E447" s="348"/>
      <c r="F447" s="348"/>
      <c r="G447" s="348"/>
      <c r="H447" s="348"/>
    </row>
    <row r="448" spans="1:8" x14ac:dyDescent="0.2">
      <c r="A448" s="348"/>
      <c r="B448" s="348"/>
      <c r="C448" s="348"/>
      <c r="D448" s="348"/>
      <c r="E448" s="348"/>
      <c r="F448" s="348"/>
      <c r="G448" s="348"/>
      <c r="H448" s="348"/>
    </row>
    <row r="449" spans="1:8" x14ac:dyDescent="0.2">
      <c r="A449" s="348"/>
      <c r="B449" s="348"/>
      <c r="C449" s="348"/>
      <c r="D449" s="348"/>
      <c r="E449" s="348"/>
      <c r="F449" s="348"/>
      <c r="G449" s="348"/>
      <c r="H449" s="348"/>
    </row>
    <row r="450" spans="1:8" x14ac:dyDescent="0.2">
      <c r="A450" s="348"/>
      <c r="B450" s="348"/>
      <c r="C450" s="348"/>
      <c r="D450" s="348"/>
      <c r="E450" s="348"/>
      <c r="F450" s="348"/>
      <c r="G450" s="348"/>
      <c r="H450" s="348"/>
    </row>
    <row r="451" spans="1:8" x14ac:dyDescent="0.2">
      <c r="A451" s="348"/>
      <c r="B451" s="348"/>
      <c r="C451" s="348"/>
      <c r="D451" s="348"/>
      <c r="E451" s="348"/>
      <c r="F451" s="348"/>
      <c r="G451" s="348"/>
      <c r="H451" s="348"/>
    </row>
    <row r="452" spans="1:8" x14ac:dyDescent="0.2">
      <c r="A452" s="348"/>
      <c r="B452" s="348"/>
      <c r="C452" s="348"/>
      <c r="D452" s="348"/>
      <c r="E452" s="348"/>
      <c r="F452" s="348"/>
      <c r="G452" s="348"/>
      <c r="H452" s="348"/>
    </row>
    <row r="453" spans="1:8" x14ac:dyDescent="0.2">
      <c r="A453" s="348"/>
      <c r="B453" s="348"/>
      <c r="C453" s="348"/>
      <c r="D453" s="348"/>
      <c r="E453" s="348"/>
      <c r="F453" s="348"/>
      <c r="G453" s="348"/>
      <c r="H453" s="348"/>
    </row>
    <row r="454" spans="1:8" x14ac:dyDescent="0.2">
      <c r="A454" s="348"/>
      <c r="B454" s="348"/>
      <c r="C454" s="348"/>
      <c r="D454" s="348"/>
      <c r="E454" s="348"/>
      <c r="F454" s="348"/>
      <c r="G454" s="348"/>
      <c r="H454" s="348"/>
    </row>
    <row r="455" spans="1:8" x14ac:dyDescent="0.2">
      <c r="A455" s="348"/>
      <c r="B455" s="348"/>
      <c r="C455" s="348"/>
      <c r="D455" s="348"/>
      <c r="E455" s="348"/>
      <c r="F455" s="348"/>
      <c r="G455" s="348"/>
      <c r="H455" s="348"/>
    </row>
    <row r="456" spans="1:8" x14ac:dyDescent="0.2">
      <c r="A456" s="348"/>
      <c r="B456" s="348"/>
      <c r="C456" s="348"/>
      <c r="D456" s="348"/>
      <c r="E456" s="348"/>
      <c r="F456" s="348"/>
      <c r="G456" s="348"/>
      <c r="H456" s="348"/>
    </row>
    <row r="457" spans="1:8" x14ac:dyDescent="0.2">
      <c r="A457" s="348"/>
      <c r="B457" s="348"/>
      <c r="C457" s="348"/>
      <c r="D457" s="348"/>
      <c r="E457" s="348"/>
      <c r="F457" s="348"/>
      <c r="G457" s="348"/>
      <c r="H457" s="348"/>
    </row>
    <row r="458" spans="1:8" x14ac:dyDescent="0.2">
      <c r="A458" s="348"/>
      <c r="B458" s="348"/>
      <c r="C458" s="348"/>
      <c r="D458" s="348"/>
      <c r="E458" s="348"/>
      <c r="F458" s="348"/>
      <c r="G458" s="348"/>
      <c r="H458" s="348"/>
    </row>
    <row r="459" spans="1:8" x14ac:dyDescent="0.2">
      <c r="A459" s="348"/>
      <c r="B459" s="348"/>
      <c r="C459" s="348"/>
      <c r="D459" s="348"/>
      <c r="E459" s="348"/>
      <c r="F459" s="348"/>
      <c r="G459" s="348"/>
      <c r="H459" s="348"/>
    </row>
    <row r="460" spans="1:8" x14ac:dyDescent="0.2">
      <c r="A460" s="348"/>
      <c r="B460" s="348"/>
      <c r="C460" s="348"/>
      <c r="D460" s="348"/>
      <c r="E460" s="348"/>
      <c r="F460" s="348"/>
      <c r="G460" s="348"/>
      <c r="H460" s="348"/>
    </row>
    <row r="461" spans="1:8" x14ac:dyDescent="0.2">
      <c r="A461" s="348"/>
      <c r="B461" s="348"/>
      <c r="C461" s="348"/>
      <c r="D461" s="348"/>
      <c r="E461" s="348"/>
      <c r="F461" s="348"/>
      <c r="G461" s="348"/>
      <c r="H461" s="348"/>
    </row>
    <row r="462" spans="1:8" x14ac:dyDescent="0.2">
      <c r="A462" s="348"/>
      <c r="B462" s="348"/>
      <c r="C462" s="348"/>
      <c r="D462" s="348"/>
      <c r="E462" s="348"/>
      <c r="F462" s="348"/>
      <c r="G462" s="348"/>
      <c r="H462" s="348"/>
    </row>
    <row r="463" spans="1:8" x14ac:dyDescent="0.2">
      <c r="A463" s="348"/>
      <c r="B463" s="348"/>
      <c r="C463" s="348"/>
      <c r="D463" s="348"/>
      <c r="E463" s="348"/>
      <c r="F463" s="348"/>
      <c r="G463" s="348"/>
      <c r="H463" s="348"/>
    </row>
    <row r="464" spans="1:8" x14ac:dyDescent="0.2">
      <c r="A464" s="348"/>
      <c r="B464" s="348"/>
      <c r="C464" s="348"/>
      <c r="D464" s="348"/>
      <c r="E464" s="348"/>
      <c r="F464" s="348"/>
      <c r="G464" s="348"/>
      <c r="H464" s="348"/>
    </row>
    <row r="465" spans="1:8" x14ac:dyDescent="0.2">
      <c r="A465" s="348"/>
      <c r="B465" s="348"/>
      <c r="C465" s="348"/>
      <c r="D465" s="348"/>
      <c r="E465" s="348"/>
      <c r="F465" s="348"/>
      <c r="G465" s="348"/>
      <c r="H465" s="348"/>
    </row>
    <row r="466" spans="1:8" x14ac:dyDescent="0.2">
      <c r="A466" s="348"/>
      <c r="B466" s="348"/>
      <c r="C466" s="348"/>
      <c r="D466" s="348"/>
      <c r="E466" s="348"/>
      <c r="F466" s="348"/>
      <c r="G466" s="348"/>
      <c r="H466" s="348"/>
    </row>
    <row r="467" spans="1:8" x14ac:dyDescent="0.2">
      <c r="A467" s="348"/>
      <c r="B467" s="348"/>
      <c r="C467" s="348"/>
      <c r="D467" s="348"/>
      <c r="E467" s="348"/>
      <c r="F467" s="348"/>
      <c r="G467" s="348"/>
      <c r="H467" s="348"/>
    </row>
    <row r="468" spans="1:8" x14ac:dyDescent="0.2">
      <c r="A468" s="348"/>
      <c r="B468" s="348"/>
      <c r="C468" s="348"/>
      <c r="D468" s="348"/>
      <c r="E468" s="348"/>
      <c r="F468" s="348"/>
      <c r="G468" s="348"/>
      <c r="H468" s="348"/>
    </row>
    <row r="469" spans="1:8" x14ac:dyDescent="0.2">
      <c r="A469" s="348"/>
      <c r="B469" s="348"/>
      <c r="C469" s="348"/>
      <c r="D469" s="348"/>
      <c r="E469" s="348"/>
      <c r="F469" s="348"/>
      <c r="G469" s="348"/>
      <c r="H469" s="348"/>
    </row>
    <row r="470" spans="1:8" x14ac:dyDescent="0.2">
      <c r="A470" s="348"/>
      <c r="B470" s="348"/>
      <c r="C470" s="348"/>
      <c r="D470" s="348"/>
      <c r="E470" s="348"/>
      <c r="F470" s="348"/>
      <c r="G470" s="348"/>
      <c r="H470" s="348"/>
    </row>
    <row r="471" spans="1:8" x14ac:dyDescent="0.2">
      <c r="A471" s="348"/>
      <c r="B471" s="348"/>
      <c r="C471" s="348"/>
      <c r="D471" s="348"/>
      <c r="E471" s="348"/>
      <c r="F471" s="348"/>
      <c r="G471" s="348"/>
      <c r="H471" s="348"/>
    </row>
    <row r="472" spans="1:8" x14ac:dyDescent="0.2">
      <c r="A472" s="348"/>
      <c r="B472" s="348"/>
      <c r="C472" s="348"/>
      <c r="D472" s="348"/>
      <c r="E472" s="348"/>
      <c r="F472" s="348"/>
      <c r="G472" s="348"/>
      <c r="H472" s="348"/>
    </row>
    <row r="473" spans="1:8" x14ac:dyDescent="0.2">
      <c r="A473" s="348"/>
      <c r="B473" s="348"/>
      <c r="C473" s="348"/>
      <c r="D473" s="348"/>
      <c r="E473" s="348"/>
      <c r="F473" s="348"/>
      <c r="G473" s="348"/>
      <c r="H473" s="348"/>
    </row>
    <row r="474" spans="1:8" x14ac:dyDescent="0.2">
      <c r="A474" s="348"/>
      <c r="B474" s="348"/>
      <c r="C474" s="348"/>
      <c r="D474" s="348"/>
      <c r="E474" s="348"/>
      <c r="F474" s="348"/>
      <c r="G474" s="348"/>
      <c r="H474" s="348"/>
    </row>
    <row r="475" spans="1:8" x14ac:dyDescent="0.2">
      <c r="A475" s="348"/>
      <c r="B475" s="348"/>
      <c r="C475" s="348"/>
      <c r="D475" s="348"/>
      <c r="E475" s="348"/>
      <c r="F475" s="348"/>
      <c r="G475" s="348"/>
      <c r="H475" s="348"/>
    </row>
    <row r="476" spans="1:8" x14ac:dyDescent="0.2">
      <c r="A476" s="348"/>
      <c r="B476" s="348"/>
      <c r="C476" s="348"/>
      <c r="D476" s="348"/>
      <c r="E476" s="348"/>
      <c r="F476" s="348"/>
      <c r="G476" s="348"/>
      <c r="H476" s="348"/>
    </row>
    <row r="477" spans="1:8" x14ac:dyDescent="0.2">
      <c r="A477" s="348"/>
      <c r="B477" s="348"/>
      <c r="C477" s="348"/>
      <c r="D477" s="348"/>
      <c r="E477" s="348"/>
      <c r="F477" s="348"/>
      <c r="G477" s="348"/>
      <c r="H477" s="348"/>
    </row>
    <row r="478" spans="1:8" x14ac:dyDescent="0.2">
      <c r="A478" s="348"/>
      <c r="B478" s="348"/>
      <c r="C478" s="348"/>
      <c r="D478" s="348"/>
      <c r="E478" s="348"/>
      <c r="F478" s="348"/>
      <c r="G478" s="348"/>
      <c r="H478" s="348"/>
    </row>
    <row r="479" spans="1:8" x14ac:dyDescent="0.2">
      <c r="A479" s="348"/>
      <c r="B479" s="348"/>
      <c r="C479" s="348"/>
      <c r="D479" s="348"/>
      <c r="E479" s="348"/>
      <c r="F479" s="348"/>
      <c r="G479" s="348"/>
      <c r="H479" s="348"/>
    </row>
    <row r="480" spans="1:8" x14ac:dyDescent="0.2">
      <c r="A480" s="348"/>
      <c r="B480" s="348"/>
      <c r="C480" s="348"/>
      <c r="D480" s="348"/>
      <c r="E480" s="348"/>
      <c r="F480" s="348"/>
      <c r="G480" s="348"/>
      <c r="H480" s="348"/>
    </row>
    <row r="481" spans="1:8" x14ac:dyDescent="0.2">
      <c r="A481" s="348"/>
      <c r="B481" s="348"/>
      <c r="C481" s="348"/>
      <c r="D481" s="348"/>
      <c r="E481" s="348"/>
      <c r="F481" s="348"/>
      <c r="G481" s="348"/>
      <c r="H481" s="348"/>
    </row>
    <row r="482" spans="1:8" x14ac:dyDescent="0.2">
      <c r="A482" s="348"/>
      <c r="B482" s="348"/>
      <c r="C482" s="348"/>
      <c r="D482" s="348"/>
      <c r="E482" s="348"/>
      <c r="F482" s="348"/>
      <c r="G482" s="348"/>
      <c r="H482" s="348"/>
    </row>
    <row r="483" spans="1:8" x14ac:dyDescent="0.2">
      <c r="A483" s="348"/>
      <c r="B483" s="348"/>
      <c r="C483" s="348"/>
      <c r="D483" s="348"/>
      <c r="E483" s="348"/>
      <c r="F483" s="348"/>
      <c r="G483" s="348"/>
      <c r="H483" s="348"/>
    </row>
    <row r="484" spans="1:8" x14ac:dyDescent="0.2">
      <c r="A484" s="348"/>
      <c r="B484" s="348"/>
      <c r="C484" s="348"/>
      <c r="D484" s="348"/>
      <c r="E484" s="348"/>
      <c r="F484" s="348"/>
      <c r="G484" s="348"/>
      <c r="H484" s="348"/>
    </row>
    <row r="485" spans="1:8" x14ac:dyDescent="0.2">
      <c r="A485" s="348"/>
      <c r="B485" s="348"/>
      <c r="C485" s="348"/>
      <c r="D485" s="348"/>
      <c r="E485" s="348"/>
      <c r="F485" s="348"/>
      <c r="G485" s="348"/>
      <c r="H485" s="348"/>
    </row>
    <row r="486" spans="1:8" x14ac:dyDescent="0.2">
      <c r="A486" s="348"/>
      <c r="B486" s="348"/>
      <c r="C486" s="348"/>
      <c r="D486" s="348"/>
      <c r="E486" s="348"/>
      <c r="F486" s="348"/>
      <c r="G486" s="348"/>
      <c r="H486" s="348"/>
    </row>
    <row r="487" spans="1:8" x14ac:dyDescent="0.2">
      <c r="A487" s="348"/>
      <c r="B487" s="348"/>
      <c r="C487" s="348"/>
      <c r="D487" s="348"/>
      <c r="E487" s="348"/>
      <c r="F487" s="348"/>
      <c r="G487" s="348"/>
      <c r="H487" s="348"/>
    </row>
    <row r="488" spans="1:8" x14ac:dyDescent="0.2">
      <c r="A488" s="348"/>
      <c r="B488" s="348"/>
      <c r="C488" s="348"/>
      <c r="D488" s="348"/>
      <c r="E488" s="348"/>
      <c r="F488" s="348"/>
      <c r="G488" s="348"/>
      <c r="H488" s="348"/>
    </row>
    <row r="489" spans="1:8" x14ac:dyDescent="0.2">
      <c r="A489" s="348"/>
      <c r="B489" s="348"/>
      <c r="C489" s="348"/>
      <c r="D489" s="348"/>
      <c r="E489" s="348"/>
      <c r="F489" s="348"/>
      <c r="G489" s="348"/>
      <c r="H489" s="348"/>
    </row>
    <row r="490" spans="1:8" x14ac:dyDescent="0.2">
      <c r="A490" s="348"/>
      <c r="B490" s="348"/>
      <c r="C490" s="348"/>
      <c r="D490" s="348"/>
      <c r="E490" s="348"/>
      <c r="F490" s="348"/>
      <c r="G490" s="348"/>
      <c r="H490" s="348"/>
    </row>
    <row r="491" spans="1:8" x14ac:dyDescent="0.2">
      <c r="A491" s="348"/>
      <c r="B491" s="348"/>
      <c r="C491" s="348"/>
      <c r="D491" s="348"/>
      <c r="E491" s="348"/>
      <c r="F491" s="348"/>
      <c r="G491" s="348"/>
      <c r="H491" s="348"/>
    </row>
    <row r="492" spans="1:8" x14ac:dyDescent="0.2">
      <c r="A492" s="348"/>
      <c r="B492" s="348"/>
      <c r="C492" s="348"/>
      <c r="D492" s="348"/>
      <c r="E492" s="348"/>
      <c r="F492" s="348"/>
      <c r="G492" s="348"/>
      <c r="H492" s="348"/>
    </row>
    <row r="493" spans="1:8" x14ac:dyDescent="0.2">
      <c r="A493" s="348"/>
      <c r="B493" s="348"/>
      <c r="C493" s="348"/>
      <c r="D493" s="348"/>
      <c r="E493" s="348"/>
      <c r="F493" s="348"/>
      <c r="G493" s="348"/>
      <c r="H493" s="348"/>
    </row>
    <row r="494" spans="1:8" x14ac:dyDescent="0.2">
      <c r="A494" s="348"/>
      <c r="B494" s="348"/>
      <c r="C494" s="348"/>
      <c r="D494" s="348"/>
      <c r="E494" s="348"/>
      <c r="F494" s="348"/>
      <c r="G494" s="348"/>
      <c r="H494" s="348"/>
    </row>
    <row r="495" spans="1:8" x14ac:dyDescent="0.2">
      <c r="A495" s="348"/>
      <c r="B495" s="348"/>
      <c r="C495" s="348"/>
      <c r="D495" s="348"/>
      <c r="E495" s="348"/>
      <c r="F495" s="348"/>
      <c r="G495" s="348"/>
      <c r="H495" s="348"/>
    </row>
    <row r="496" spans="1:8" x14ac:dyDescent="0.2">
      <c r="A496" s="348"/>
      <c r="B496" s="348"/>
      <c r="C496" s="348"/>
      <c r="D496" s="348"/>
      <c r="E496" s="348"/>
      <c r="F496" s="348"/>
      <c r="G496" s="348"/>
      <c r="H496" s="348"/>
    </row>
    <row r="497" spans="1:8" x14ac:dyDescent="0.2">
      <c r="A497" s="348"/>
      <c r="B497" s="348"/>
      <c r="C497" s="348"/>
      <c r="D497" s="348"/>
      <c r="E497" s="348"/>
      <c r="F497" s="348"/>
      <c r="G497" s="348"/>
      <c r="H497" s="348"/>
    </row>
    <row r="498" spans="1:8" x14ac:dyDescent="0.2">
      <c r="A498" s="348"/>
      <c r="B498" s="348"/>
      <c r="C498" s="348"/>
      <c r="D498" s="348"/>
      <c r="E498" s="348"/>
      <c r="F498" s="348"/>
      <c r="G498" s="348"/>
      <c r="H498" s="348"/>
    </row>
    <row r="499" spans="1:8" x14ac:dyDescent="0.2">
      <c r="A499" s="348"/>
      <c r="B499" s="348"/>
      <c r="C499" s="348"/>
      <c r="D499" s="348"/>
      <c r="E499" s="348"/>
      <c r="F499" s="348"/>
      <c r="G499" s="348"/>
      <c r="H499" s="348"/>
    </row>
    <row r="500" spans="1:8" x14ac:dyDescent="0.2">
      <c r="A500" s="348"/>
      <c r="B500" s="348"/>
      <c r="C500" s="348"/>
      <c r="D500" s="348"/>
      <c r="E500" s="348"/>
      <c r="F500" s="348"/>
      <c r="G500" s="348"/>
      <c r="H500" s="348"/>
    </row>
    <row r="501" spans="1:8" x14ac:dyDescent="0.2">
      <c r="A501" s="348"/>
      <c r="B501" s="348"/>
      <c r="C501" s="348"/>
      <c r="D501" s="348"/>
      <c r="E501" s="348"/>
      <c r="F501" s="348"/>
      <c r="G501" s="348"/>
      <c r="H501" s="348"/>
    </row>
    <row r="502" spans="1:8" x14ac:dyDescent="0.2">
      <c r="A502" s="348"/>
      <c r="B502" s="348"/>
      <c r="C502" s="348"/>
      <c r="D502" s="348"/>
      <c r="E502" s="348"/>
      <c r="F502" s="348"/>
      <c r="G502" s="348"/>
      <c r="H502" s="348"/>
    </row>
    <row r="503" spans="1:8" x14ac:dyDescent="0.2">
      <c r="A503" s="348"/>
      <c r="B503" s="348"/>
      <c r="C503" s="348"/>
      <c r="D503" s="348"/>
      <c r="E503" s="348"/>
      <c r="F503" s="348"/>
      <c r="G503" s="348"/>
      <c r="H503" s="348"/>
    </row>
    <row r="504" spans="1:8" x14ac:dyDescent="0.2">
      <c r="A504" s="348"/>
      <c r="B504" s="348"/>
      <c r="C504" s="348"/>
      <c r="D504" s="348"/>
      <c r="E504" s="348"/>
      <c r="F504" s="348"/>
      <c r="G504" s="348"/>
      <c r="H504" s="348"/>
    </row>
    <row r="505" spans="1:8" x14ac:dyDescent="0.2">
      <c r="A505" s="348"/>
      <c r="B505" s="348"/>
      <c r="C505" s="348"/>
      <c r="D505" s="348"/>
      <c r="E505" s="348"/>
      <c r="F505" s="348"/>
      <c r="G505" s="348"/>
      <c r="H505" s="348"/>
    </row>
    <row r="506" spans="1:8" x14ac:dyDescent="0.2">
      <c r="A506" s="348"/>
      <c r="B506" s="348"/>
      <c r="C506" s="348"/>
      <c r="D506" s="348"/>
      <c r="E506" s="348"/>
      <c r="F506" s="348"/>
      <c r="G506" s="348"/>
      <c r="H506" s="348"/>
    </row>
    <row r="507" spans="1:8" x14ac:dyDescent="0.2">
      <c r="A507" s="348"/>
      <c r="B507" s="348"/>
      <c r="C507" s="348"/>
      <c r="D507" s="348"/>
      <c r="E507" s="348"/>
      <c r="F507" s="348"/>
      <c r="G507" s="348"/>
      <c r="H507" s="348"/>
    </row>
    <row r="508" spans="1:8" x14ac:dyDescent="0.2">
      <c r="A508" s="348"/>
      <c r="B508" s="348"/>
      <c r="C508" s="348"/>
      <c r="D508" s="348"/>
      <c r="E508" s="348"/>
      <c r="F508" s="348"/>
      <c r="G508" s="348"/>
      <c r="H508" s="348"/>
    </row>
    <row r="509" spans="1:8" x14ac:dyDescent="0.2">
      <c r="A509" s="348"/>
      <c r="B509" s="348"/>
      <c r="C509" s="348"/>
      <c r="D509" s="348"/>
      <c r="E509" s="348"/>
      <c r="F509" s="348"/>
      <c r="G509" s="348"/>
      <c r="H509" s="348"/>
    </row>
    <row r="510" spans="1:8" x14ac:dyDescent="0.2">
      <c r="A510" s="348"/>
      <c r="B510" s="348"/>
      <c r="C510" s="348"/>
      <c r="D510" s="348"/>
      <c r="E510" s="348"/>
      <c r="F510" s="348"/>
      <c r="G510" s="348"/>
      <c r="H510" s="348"/>
    </row>
    <row r="511" spans="1:8" x14ac:dyDescent="0.2">
      <c r="A511" s="348"/>
      <c r="B511" s="348"/>
      <c r="C511" s="348"/>
      <c r="D511" s="348"/>
      <c r="E511" s="348"/>
      <c r="F511" s="348"/>
      <c r="G511" s="348"/>
      <c r="H511" s="348"/>
    </row>
    <row r="512" spans="1:8" x14ac:dyDescent="0.2">
      <c r="A512" s="348"/>
      <c r="B512" s="348"/>
      <c r="C512" s="348"/>
      <c r="D512" s="348"/>
      <c r="E512" s="348"/>
      <c r="F512" s="348"/>
      <c r="G512" s="348"/>
      <c r="H512" s="348"/>
    </row>
    <row r="513" spans="1:8" x14ac:dyDescent="0.2">
      <c r="A513" s="348"/>
      <c r="B513" s="348"/>
      <c r="C513" s="348"/>
      <c r="D513" s="348"/>
      <c r="E513" s="348"/>
      <c r="F513" s="348"/>
      <c r="G513" s="348"/>
      <c r="H513" s="348"/>
    </row>
    <row r="514" spans="1:8" x14ac:dyDescent="0.2">
      <c r="A514" s="348"/>
      <c r="B514" s="348"/>
      <c r="C514" s="348"/>
      <c r="D514" s="348"/>
      <c r="E514" s="348"/>
      <c r="F514" s="348"/>
      <c r="G514" s="348"/>
      <c r="H514" s="348"/>
    </row>
    <row r="515" spans="1:8" x14ac:dyDescent="0.2">
      <c r="A515" s="348"/>
      <c r="B515" s="348"/>
      <c r="C515" s="348"/>
      <c r="D515" s="348"/>
      <c r="E515" s="348"/>
      <c r="F515" s="348"/>
      <c r="G515" s="348"/>
      <c r="H515" s="348"/>
    </row>
    <row r="516" spans="1:8" x14ac:dyDescent="0.2">
      <c r="A516" s="348"/>
      <c r="B516" s="348"/>
      <c r="C516" s="348"/>
      <c r="D516" s="348"/>
      <c r="E516" s="348"/>
      <c r="F516" s="348"/>
      <c r="G516" s="348"/>
      <c r="H516" s="348"/>
    </row>
    <row r="517" spans="1:8" x14ac:dyDescent="0.2">
      <c r="A517" s="348"/>
      <c r="B517" s="348"/>
      <c r="C517" s="348"/>
      <c r="D517" s="348"/>
      <c r="E517" s="348"/>
      <c r="F517" s="348"/>
      <c r="G517" s="348"/>
      <c r="H517" s="348"/>
    </row>
    <row r="518" spans="1:8" x14ac:dyDescent="0.2">
      <c r="A518" s="348"/>
      <c r="B518" s="348"/>
      <c r="C518" s="348"/>
      <c r="D518" s="348"/>
      <c r="E518" s="348"/>
      <c r="F518" s="348"/>
      <c r="G518" s="348"/>
      <c r="H518" s="348"/>
    </row>
    <row r="519" spans="1:8" x14ac:dyDescent="0.2">
      <c r="A519" s="348"/>
      <c r="B519" s="348"/>
      <c r="C519" s="348"/>
      <c r="D519" s="348"/>
      <c r="E519" s="348"/>
      <c r="F519" s="348"/>
      <c r="G519" s="348"/>
      <c r="H519" s="348"/>
    </row>
    <row r="520" spans="1:8" x14ac:dyDescent="0.2">
      <c r="A520" s="348"/>
      <c r="B520" s="348"/>
      <c r="C520" s="348"/>
      <c r="D520" s="348"/>
      <c r="E520" s="348"/>
      <c r="F520" s="348"/>
      <c r="G520" s="348"/>
      <c r="H520" s="348"/>
    </row>
    <row r="521" spans="1:8" x14ac:dyDescent="0.2">
      <c r="A521" s="348"/>
      <c r="B521" s="348"/>
      <c r="C521" s="348"/>
      <c r="D521" s="348"/>
      <c r="E521" s="348"/>
      <c r="F521" s="348"/>
      <c r="G521" s="348"/>
      <c r="H521" s="348"/>
    </row>
    <row r="522" spans="1:8" x14ac:dyDescent="0.2">
      <c r="A522" s="348"/>
      <c r="B522" s="348"/>
      <c r="C522" s="348"/>
      <c r="D522" s="348"/>
      <c r="E522" s="348"/>
      <c r="F522" s="348"/>
      <c r="G522" s="348"/>
      <c r="H522" s="348"/>
    </row>
    <row r="523" spans="1:8" x14ac:dyDescent="0.2">
      <c r="A523" s="348"/>
      <c r="B523" s="348"/>
      <c r="C523" s="348"/>
      <c r="D523" s="348"/>
      <c r="E523" s="348"/>
      <c r="F523" s="348"/>
      <c r="G523" s="348"/>
      <c r="H523" s="348"/>
    </row>
    <row r="524" spans="1:8" x14ac:dyDescent="0.2">
      <c r="A524" s="348"/>
      <c r="B524" s="348"/>
      <c r="C524" s="348"/>
      <c r="D524" s="348"/>
      <c r="E524" s="348"/>
      <c r="F524" s="348"/>
      <c r="G524" s="348"/>
      <c r="H524" s="348"/>
    </row>
    <row r="525" spans="1:8" x14ac:dyDescent="0.2">
      <c r="A525" s="348"/>
      <c r="B525" s="348"/>
      <c r="C525" s="348"/>
      <c r="D525" s="348"/>
      <c r="E525" s="348"/>
      <c r="F525" s="348"/>
      <c r="G525" s="348"/>
      <c r="H525" s="348"/>
    </row>
    <row r="526" spans="1:8" x14ac:dyDescent="0.2">
      <c r="A526" s="348"/>
      <c r="B526" s="348"/>
      <c r="C526" s="348"/>
      <c r="D526" s="348"/>
      <c r="E526" s="348"/>
      <c r="F526" s="348"/>
      <c r="G526" s="348"/>
      <c r="H526" s="348"/>
    </row>
    <row r="527" spans="1:8" x14ac:dyDescent="0.2">
      <c r="A527" s="348"/>
      <c r="B527" s="348"/>
      <c r="C527" s="348"/>
      <c r="D527" s="348"/>
      <c r="E527" s="348"/>
      <c r="F527" s="348"/>
      <c r="G527" s="348"/>
      <c r="H527" s="348"/>
    </row>
    <row r="528" spans="1:8" x14ac:dyDescent="0.2">
      <c r="A528" s="348"/>
      <c r="B528" s="348"/>
      <c r="C528" s="348"/>
      <c r="D528" s="348"/>
      <c r="E528" s="348"/>
      <c r="F528" s="348"/>
      <c r="G528" s="348"/>
      <c r="H528" s="348"/>
    </row>
    <row r="529" spans="1:8" x14ac:dyDescent="0.2">
      <c r="A529" s="348"/>
      <c r="B529" s="348"/>
      <c r="C529" s="348"/>
      <c r="D529" s="348"/>
      <c r="E529" s="348"/>
      <c r="F529" s="348"/>
      <c r="G529" s="348"/>
      <c r="H529" s="348"/>
    </row>
    <row r="530" spans="1:8" x14ac:dyDescent="0.2">
      <c r="A530" s="348"/>
      <c r="B530" s="348"/>
      <c r="C530" s="348"/>
      <c r="D530" s="348"/>
      <c r="E530" s="348"/>
      <c r="F530" s="348"/>
      <c r="G530" s="348"/>
      <c r="H530" s="348"/>
    </row>
    <row r="531" spans="1:8" x14ac:dyDescent="0.2">
      <c r="A531" s="348"/>
      <c r="B531" s="348"/>
      <c r="C531" s="348"/>
      <c r="D531" s="348"/>
      <c r="E531" s="348"/>
      <c r="F531" s="348"/>
      <c r="G531" s="348"/>
      <c r="H531" s="348"/>
    </row>
    <row r="532" spans="1:8" x14ac:dyDescent="0.2">
      <c r="A532" s="348"/>
      <c r="B532" s="348"/>
      <c r="C532" s="348"/>
      <c r="D532" s="348"/>
      <c r="E532" s="348"/>
      <c r="F532" s="348"/>
      <c r="G532" s="348"/>
      <c r="H532" s="348"/>
    </row>
    <row r="533" spans="1:8" x14ac:dyDescent="0.2">
      <c r="A533" s="348"/>
      <c r="B533" s="348"/>
      <c r="C533" s="348"/>
      <c r="D533" s="348"/>
      <c r="E533" s="348"/>
      <c r="F533" s="348"/>
      <c r="G533" s="348"/>
      <c r="H533" s="348"/>
    </row>
    <row r="534" spans="1:8" x14ac:dyDescent="0.2">
      <c r="A534" s="348"/>
      <c r="B534" s="348"/>
      <c r="C534" s="348"/>
      <c r="D534" s="348"/>
      <c r="E534" s="348"/>
      <c r="F534" s="348"/>
      <c r="G534" s="348"/>
      <c r="H534" s="348"/>
    </row>
    <row r="535" spans="1:8" x14ac:dyDescent="0.2">
      <c r="A535" s="348"/>
      <c r="B535" s="348"/>
      <c r="C535" s="348"/>
      <c r="D535" s="348"/>
      <c r="E535" s="348"/>
      <c r="F535" s="348"/>
      <c r="G535" s="348"/>
      <c r="H535" s="348"/>
    </row>
    <row r="536" spans="1:8" x14ac:dyDescent="0.2">
      <c r="A536" s="348"/>
      <c r="B536" s="348"/>
      <c r="C536" s="348"/>
      <c r="D536" s="348"/>
      <c r="E536" s="348"/>
      <c r="F536" s="348"/>
      <c r="G536" s="348"/>
      <c r="H536" s="348"/>
    </row>
    <row r="537" spans="1:8" x14ac:dyDescent="0.2">
      <c r="A537" s="348"/>
      <c r="B537" s="348"/>
      <c r="C537" s="348"/>
      <c r="D537" s="348"/>
      <c r="E537" s="348"/>
      <c r="F537" s="348"/>
      <c r="G537" s="348"/>
      <c r="H537" s="348"/>
    </row>
    <row r="538" spans="1:8" x14ac:dyDescent="0.2">
      <c r="A538" s="348"/>
      <c r="B538" s="348"/>
      <c r="C538" s="348"/>
      <c r="D538" s="348"/>
      <c r="E538" s="348"/>
      <c r="F538" s="348"/>
      <c r="G538" s="348"/>
      <c r="H538" s="348"/>
    </row>
    <row r="539" spans="1:8" x14ac:dyDescent="0.2">
      <c r="A539" s="348"/>
      <c r="B539" s="348"/>
      <c r="C539" s="348"/>
      <c r="D539" s="348"/>
      <c r="E539" s="348"/>
      <c r="F539" s="348"/>
      <c r="G539" s="348"/>
      <c r="H539" s="348"/>
    </row>
    <row r="540" spans="1:8" x14ac:dyDescent="0.2">
      <c r="A540" s="348"/>
      <c r="B540" s="348"/>
      <c r="C540" s="348"/>
      <c r="D540" s="348"/>
      <c r="E540" s="348"/>
      <c r="F540" s="348"/>
      <c r="G540" s="348"/>
      <c r="H540" s="348"/>
    </row>
    <row r="541" spans="1:8" x14ac:dyDescent="0.2">
      <c r="A541" s="348"/>
      <c r="B541" s="348"/>
      <c r="C541" s="348"/>
      <c r="D541" s="348"/>
      <c r="E541" s="348"/>
      <c r="F541" s="348"/>
      <c r="G541" s="348"/>
      <c r="H541" s="348"/>
    </row>
    <row r="542" spans="1:8" x14ac:dyDescent="0.2">
      <c r="A542" s="348"/>
      <c r="B542" s="348"/>
      <c r="C542" s="348"/>
      <c r="D542" s="348"/>
      <c r="E542" s="348"/>
      <c r="F542" s="348"/>
      <c r="G542" s="348"/>
      <c r="H542" s="348"/>
    </row>
    <row r="543" spans="1:8" x14ac:dyDescent="0.2">
      <c r="A543" s="348"/>
      <c r="B543" s="348"/>
      <c r="C543" s="348"/>
      <c r="D543" s="348"/>
      <c r="E543" s="348"/>
      <c r="F543" s="348"/>
      <c r="G543" s="348"/>
      <c r="H543" s="348"/>
    </row>
    <row r="544" spans="1:8" x14ac:dyDescent="0.2">
      <c r="A544" s="348"/>
      <c r="B544" s="348"/>
      <c r="C544" s="348"/>
      <c r="D544" s="348"/>
      <c r="E544" s="348"/>
      <c r="F544" s="348"/>
      <c r="G544" s="348"/>
      <c r="H544" s="348"/>
    </row>
    <row r="545" spans="1:8" x14ac:dyDescent="0.2">
      <c r="A545" s="348"/>
      <c r="B545" s="348"/>
      <c r="C545" s="348"/>
      <c r="D545" s="348"/>
      <c r="E545" s="348"/>
      <c r="F545" s="348"/>
      <c r="G545" s="348"/>
      <c r="H545" s="348"/>
    </row>
    <row r="546" spans="1:8" x14ac:dyDescent="0.2">
      <c r="A546" s="348"/>
      <c r="B546" s="348"/>
      <c r="C546" s="348"/>
      <c r="D546" s="348"/>
      <c r="E546" s="348"/>
      <c r="F546" s="348"/>
      <c r="G546" s="348"/>
      <c r="H546" s="348"/>
    </row>
    <row r="547" spans="1:8" x14ac:dyDescent="0.2">
      <c r="A547" s="348"/>
      <c r="B547" s="348"/>
      <c r="C547" s="348"/>
      <c r="D547" s="348"/>
      <c r="E547" s="348"/>
      <c r="F547" s="348"/>
      <c r="G547" s="348"/>
      <c r="H547" s="348"/>
    </row>
    <row r="548" spans="1:8" x14ac:dyDescent="0.2">
      <c r="A548" s="348"/>
      <c r="B548" s="348"/>
      <c r="C548" s="348"/>
      <c r="D548" s="348"/>
      <c r="E548" s="348"/>
      <c r="F548" s="348"/>
      <c r="G548" s="348"/>
      <c r="H548" s="348"/>
    </row>
    <row r="549" spans="1:8" x14ac:dyDescent="0.2">
      <c r="A549" s="348"/>
      <c r="B549" s="348"/>
      <c r="C549" s="348"/>
      <c r="D549" s="348"/>
      <c r="E549" s="348"/>
      <c r="F549" s="348"/>
      <c r="G549" s="348"/>
      <c r="H549" s="348"/>
    </row>
    <row r="550" spans="1:8" x14ac:dyDescent="0.2">
      <c r="A550" s="348"/>
      <c r="B550" s="348"/>
      <c r="C550" s="348"/>
      <c r="D550" s="348"/>
      <c r="E550" s="348"/>
      <c r="F550" s="348"/>
      <c r="G550" s="348"/>
      <c r="H550" s="348"/>
    </row>
    <row r="551" spans="1:8" x14ac:dyDescent="0.2">
      <c r="A551" s="348"/>
      <c r="B551" s="348"/>
      <c r="C551" s="348"/>
      <c r="D551" s="348"/>
      <c r="E551" s="348"/>
      <c r="F551" s="348"/>
      <c r="G551" s="348"/>
      <c r="H551" s="348"/>
    </row>
    <row r="552" spans="1:8" x14ac:dyDescent="0.2">
      <c r="A552" s="348"/>
      <c r="B552" s="348"/>
      <c r="C552" s="348"/>
      <c r="D552" s="348"/>
      <c r="E552" s="348"/>
      <c r="F552" s="348"/>
      <c r="G552" s="348"/>
      <c r="H552" s="348"/>
    </row>
    <row r="553" spans="1:8" x14ac:dyDescent="0.2">
      <c r="A553" s="348"/>
      <c r="B553" s="348"/>
      <c r="C553" s="348"/>
      <c r="D553" s="348"/>
      <c r="E553" s="348"/>
      <c r="F553" s="348"/>
      <c r="G553" s="348"/>
      <c r="H553" s="348"/>
    </row>
    <row r="554" spans="1:8" x14ac:dyDescent="0.2">
      <c r="A554" s="348"/>
      <c r="B554" s="348"/>
      <c r="C554" s="348"/>
      <c r="D554" s="348"/>
      <c r="E554" s="348"/>
      <c r="F554" s="348"/>
      <c r="G554" s="348"/>
      <c r="H554" s="348"/>
    </row>
    <row r="555" spans="1:8" x14ac:dyDescent="0.2">
      <c r="A555" s="348"/>
      <c r="B555" s="348"/>
      <c r="C555" s="348"/>
      <c r="D555" s="348"/>
      <c r="E555" s="348"/>
      <c r="F555" s="348"/>
      <c r="G555" s="348"/>
      <c r="H555" s="348"/>
    </row>
    <row r="556" spans="1:8" x14ac:dyDescent="0.2">
      <c r="A556" s="348"/>
      <c r="B556" s="348"/>
      <c r="C556" s="348"/>
      <c r="D556" s="348"/>
      <c r="E556" s="348"/>
      <c r="F556" s="348"/>
      <c r="G556" s="348"/>
      <c r="H556" s="348"/>
    </row>
    <row r="557" spans="1:8" x14ac:dyDescent="0.2">
      <c r="A557" s="348"/>
      <c r="B557" s="348"/>
      <c r="C557" s="348"/>
      <c r="D557" s="348"/>
      <c r="E557" s="348"/>
      <c r="F557" s="348"/>
      <c r="G557" s="348"/>
      <c r="H557" s="348"/>
    </row>
    <row r="558" spans="1:8" x14ac:dyDescent="0.2">
      <c r="A558" s="348"/>
      <c r="B558" s="348"/>
      <c r="C558" s="348"/>
      <c r="D558" s="348"/>
      <c r="E558" s="348"/>
      <c r="F558" s="348"/>
      <c r="G558" s="348"/>
      <c r="H558" s="348"/>
    </row>
    <row r="559" spans="1:8" x14ac:dyDescent="0.2">
      <c r="A559" s="348"/>
      <c r="B559" s="348"/>
      <c r="C559" s="348"/>
      <c r="D559" s="348"/>
      <c r="E559" s="348"/>
      <c r="F559" s="348"/>
      <c r="G559" s="348"/>
      <c r="H559" s="348"/>
    </row>
    <row r="560" spans="1:8" x14ac:dyDescent="0.2">
      <c r="A560" s="348"/>
      <c r="B560" s="348"/>
      <c r="C560" s="348"/>
      <c r="D560" s="348"/>
      <c r="E560" s="348"/>
      <c r="F560" s="348"/>
      <c r="G560" s="348"/>
      <c r="H560" s="348"/>
    </row>
    <row r="561" spans="1:8" x14ac:dyDescent="0.2">
      <c r="A561" s="348"/>
      <c r="B561" s="348"/>
      <c r="C561" s="348"/>
      <c r="D561" s="348"/>
      <c r="E561" s="348"/>
      <c r="F561" s="348"/>
      <c r="G561" s="348"/>
      <c r="H561" s="348"/>
    </row>
    <row r="562" spans="1:8" x14ac:dyDescent="0.2">
      <c r="A562" s="348"/>
      <c r="B562" s="348"/>
      <c r="C562" s="348"/>
      <c r="D562" s="348"/>
      <c r="E562" s="348"/>
      <c r="F562" s="348"/>
      <c r="G562" s="348"/>
      <c r="H562" s="348"/>
    </row>
    <row r="563" spans="1:8" x14ac:dyDescent="0.2">
      <c r="A563" s="348"/>
      <c r="B563" s="348"/>
      <c r="C563" s="348"/>
      <c r="D563" s="348"/>
      <c r="E563" s="348"/>
      <c r="F563" s="348"/>
      <c r="G563" s="348"/>
      <c r="H563" s="348"/>
    </row>
    <row r="564" spans="1:8" x14ac:dyDescent="0.2">
      <c r="A564" s="348"/>
      <c r="B564" s="348"/>
      <c r="C564" s="348"/>
      <c r="D564" s="348"/>
      <c r="E564" s="348"/>
      <c r="F564" s="348"/>
      <c r="G564" s="348"/>
      <c r="H564" s="348"/>
    </row>
    <row r="565" spans="1:8" x14ac:dyDescent="0.2">
      <c r="A565" s="348"/>
      <c r="B565" s="348"/>
      <c r="C565" s="348"/>
      <c r="D565" s="348"/>
      <c r="E565" s="348"/>
      <c r="F565" s="348"/>
      <c r="G565" s="348"/>
      <c r="H565" s="348"/>
    </row>
    <row r="566" spans="1:8" x14ac:dyDescent="0.2">
      <c r="A566" s="348"/>
      <c r="B566" s="348"/>
      <c r="C566" s="348"/>
      <c r="D566" s="348"/>
      <c r="E566" s="348"/>
      <c r="F566" s="348"/>
      <c r="G566" s="348"/>
      <c r="H566" s="348"/>
    </row>
    <row r="567" spans="1:8" x14ac:dyDescent="0.2">
      <c r="A567" s="348"/>
      <c r="B567" s="348"/>
      <c r="C567" s="348"/>
      <c r="D567" s="348"/>
      <c r="E567" s="348"/>
      <c r="F567" s="348"/>
      <c r="G567" s="348"/>
      <c r="H567" s="348"/>
    </row>
    <row r="568" spans="1:8" x14ac:dyDescent="0.2">
      <c r="A568" s="348"/>
      <c r="B568" s="348"/>
      <c r="C568" s="348"/>
      <c r="D568" s="348"/>
      <c r="E568" s="348"/>
      <c r="F568" s="348"/>
      <c r="G568" s="348"/>
      <c r="H568" s="348"/>
    </row>
    <row r="569" spans="1:8" x14ac:dyDescent="0.2">
      <c r="A569" s="348"/>
      <c r="B569" s="348"/>
      <c r="C569" s="348"/>
      <c r="D569" s="348"/>
      <c r="E569" s="348"/>
      <c r="F569" s="348"/>
      <c r="G569" s="348"/>
      <c r="H569" s="348"/>
    </row>
    <row r="570" spans="1:8" x14ac:dyDescent="0.2">
      <c r="A570" s="348"/>
      <c r="B570" s="348"/>
      <c r="C570" s="348"/>
      <c r="D570" s="348"/>
      <c r="E570" s="348"/>
      <c r="F570" s="348"/>
      <c r="G570" s="348"/>
      <c r="H570" s="348"/>
    </row>
    <row r="571" spans="1:8" x14ac:dyDescent="0.2">
      <c r="A571" s="348"/>
      <c r="B571" s="348"/>
      <c r="C571" s="348"/>
      <c r="D571" s="348"/>
      <c r="E571" s="348"/>
      <c r="F571" s="348"/>
      <c r="G571" s="348"/>
      <c r="H571" s="348"/>
    </row>
    <row r="572" spans="1:8" x14ac:dyDescent="0.2">
      <c r="A572" s="348"/>
      <c r="B572" s="348"/>
      <c r="C572" s="348"/>
      <c r="D572" s="348"/>
      <c r="E572" s="348"/>
      <c r="F572" s="348"/>
      <c r="G572" s="348"/>
      <c r="H572" s="348"/>
    </row>
    <row r="573" spans="1:8" x14ac:dyDescent="0.2">
      <c r="A573" s="348"/>
      <c r="B573" s="348"/>
      <c r="C573" s="348"/>
      <c r="D573" s="348"/>
      <c r="E573" s="348"/>
      <c r="F573" s="348"/>
      <c r="G573" s="348"/>
      <c r="H573" s="348"/>
    </row>
    <row r="574" spans="1:8" x14ac:dyDescent="0.2">
      <c r="A574" s="348"/>
      <c r="B574" s="348"/>
      <c r="C574" s="348"/>
      <c r="D574" s="348"/>
      <c r="E574" s="348"/>
      <c r="F574" s="348"/>
      <c r="G574" s="348"/>
      <c r="H574" s="348"/>
    </row>
    <row r="575" spans="1:8" x14ac:dyDescent="0.2">
      <c r="A575" s="348"/>
      <c r="B575" s="348"/>
      <c r="C575" s="348"/>
      <c r="D575" s="348"/>
      <c r="E575" s="348"/>
      <c r="F575" s="348"/>
      <c r="G575" s="348"/>
      <c r="H575" s="348"/>
    </row>
    <row r="576" spans="1:8" x14ac:dyDescent="0.2">
      <c r="A576" s="348"/>
      <c r="B576" s="348"/>
      <c r="C576" s="348"/>
      <c r="D576" s="348"/>
      <c r="E576" s="348"/>
      <c r="F576" s="348"/>
      <c r="G576" s="348"/>
      <c r="H576" s="348"/>
    </row>
    <row r="577" spans="1:8" x14ac:dyDescent="0.2">
      <c r="A577" s="348"/>
      <c r="B577" s="348"/>
      <c r="C577" s="348"/>
      <c r="D577" s="348"/>
      <c r="E577" s="348"/>
      <c r="F577" s="348"/>
      <c r="G577" s="348"/>
      <c r="H577" s="348"/>
    </row>
    <row r="578" spans="1:8" x14ac:dyDescent="0.2">
      <c r="A578" s="348"/>
      <c r="B578" s="348"/>
      <c r="C578" s="348"/>
      <c r="D578" s="348"/>
      <c r="E578" s="348"/>
      <c r="F578" s="348"/>
      <c r="G578" s="348"/>
      <c r="H578" s="348"/>
    </row>
    <row r="579" spans="1:8" x14ac:dyDescent="0.2">
      <c r="A579" s="348"/>
      <c r="B579" s="348"/>
      <c r="C579" s="348"/>
      <c r="D579" s="348"/>
      <c r="E579" s="348"/>
      <c r="F579" s="348"/>
      <c r="G579" s="348"/>
      <c r="H579" s="348"/>
    </row>
    <row r="580" spans="1:8" x14ac:dyDescent="0.2">
      <c r="A580" s="348"/>
      <c r="B580" s="348"/>
      <c r="C580" s="348"/>
      <c r="D580" s="348"/>
      <c r="E580" s="348"/>
      <c r="F580" s="348"/>
      <c r="G580" s="348"/>
      <c r="H580" s="348"/>
    </row>
    <row r="581" spans="1:8" x14ac:dyDescent="0.2">
      <c r="A581" s="348"/>
      <c r="B581" s="348"/>
      <c r="C581" s="348"/>
      <c r="D581" s="348"/>
      <c r="E581" s="348"/>
      <c r="F581" s="348"/>
      <c r="G581" s="348"/>
      <c r="H581" s="348"/>
    </row>
    <row r="582" spans="1:8" x14ac:dyDescent="0.2">
      <c r="A582" s="348"/>
      <c r="B582" s="348"/>
      <c r="C582" s="348"/>
      <c r="D582" s="348"/>
      <c r="E582" s="348"/>
      <c r="F582" s="348"/>
      <c r="G582" s="348"/>
      <c r="H582" s="348"/>
    </row>
    <row r="583" spans="1:8" x14ac:dyDescent="0.2">
      <c r="A583" s="348"/>
      <c r="B583" s="348"/>
      <c r="C583" s="348"/>
      <c r="D583" s="348"/>
      <c r="E583" s="348"/>
      <c r="F583" s="348"/>
      <c r="G583" s="348"/>
      <c r="H583" s="348"/>
    </row>
    <row r="584" spans="1:8" x14ac:dyDescent="0.2">
      <c r="A584" s="348"/>
      <c r="B584" s="348"/>
      <c r="C584" s="348"/>
      <c r="D584" s="348"/>
      <c r="E584" s="348"/>
      <c r="F584" s="348"/>
      <c r="G584" s="348"/>
      <c r="H584" s="348"/>
    </row>
    <row r="585" spans="1:8" x14ac:dyDescent="0.2">
      <c r="A585" s="348"/>
      <c r="B585" s="348"/>
      <c r="C585" s="348"/>
      <c r="D585" s="348"/>
      <c r="E585" s="348"/>
      <c r="F585" s="348"/>
      <c r="G585" s="348"/>
      <c r="H585" s="348"/>
    </row>
    <row r="586" spans="1:8" x14ac:dyDescent="0.2">
      <c r="A586" s="348"/>
      <c r="B586" s="348"/>
      <c r="C586" s="348"/>
      <c r="D586" s="348"/>
      <c r="E586" s="348"/>
      <c r="F586" s="348"/>
      <c r="G586" s="348"/>
      <c r="H586" s="348"/>
    </row>
    <row r="587" spans="1:8" x14ac:dyDescent="0.2">
      <c r="A587" s="348"/>
      <c r="B587" s="348"/>
      <c r="C587" s="348"/>
      <c r="D587" s="348"/>
      <c r="E587" s="348"/>
      <c r="F587" s="348"/>
      <c r="G587" s="348"/>
      <c r="H587" s="348"/>
    </row>
    <row r="588" spans="1:8" x14ac:dyDescent="0.2">
      <c r="A588" s="348"/>
      <c r="B588" s="348"/>
      <c r="C588" s="348"/>
      <c r="D588" s="348"/>
      <c r="E588" s="348"/>
      <c r="F588" s="348"/>
      <c r="G588" s="348"/>
      <c r="H588" s="348"/>
    </row>
    <row r="589" spans="1:8" x14ac:dyDescent="0.2">
      <c r="A589" s="348"/>
      <c r="B589" s="348"/>
      <c r="C589" s="348"/>
      <c r="D589" s="348"/>
      <c r="E589" s="348"/>
      <c r="F589" s="348"/>
      <c r="G589" s="348"/>
      <c r="H589" s="348"/>
    </row>
    <row r="590" spans="1:8" x14ac:dyDescent="0.2">
      <c r="A590" s="348"/>
      <c r="B590" s="348"/>
      <c r="C590" s="348"/>
      <c r="D590" s="348"/>
      <c r="E590" s="348"/>
      <c r="F590" s="348"/>
      <c r="G590" s="348"/>
      <c r="H590" s="348"/>
    </row>
    <row r="591" spans="1:8" x14ac:dyDescent="0.2">
      <c r="A591" s="348"/>
      <c r="B591" s="348"/>
      <c r="C591" s="348"/>
      <c r="D591" s="348"/>
      <c r="E591" s="348"/>
      <c r="F591" s="348"/>
      <c r="G591" s="348"/>
      <c r="H591" s="348"/>
    </row>
    <row r="592" spans="1:8" x14ac:dyDescent="0.2">
      <c r="A592" s="348"/>
      <c r="B592" s="348"/>
      <c r="C592" s="348"/>
      <c r="D592" s="348"/>
      <c r="E592" s="348"/>
      <c r="F592" s="348"/>
      <c r="G592" s="348"/>
      <c r="H592" s="348"/>
    </row>
    <row r="593" spans="1:8" x14ac:dyDescent="0.2">
      <c r="A593" s="348"/>
      <c r="B593" s="348"/>
      <c r="C593" s="348"/>
      <c r="D593" s="348"/>
      <c r="E593" s="348"/>
      <c r="F593" s="348"/>
      <c r="G593" s="348"/>
      <c r="H593" s="348"/>
    </row>
    <row r="594" spans="1:8" x14ac:dyDescent="0.2">
      <c r="A594" s="348"/>
      <c r="B594" s="348"/>
      <c r="C594" s="348"/>
      <c r="D594" s="348"/>
      <c r="E594" s="348"/>
      <c r="F594" s="348"/>
      <c r="G594" s="348"/>
      <c r="H594" s="348"/>
    </row>
    <row r="595" spans="1:8" x14ac:dyDescent="0.2">
      <c r="A595" s="348"/>
      <c r="B595" s="348"/>
      <c r="C595" s="348"/>
      <c r="D595" s="348"/>
      <c r="E595" s="348"/>
      <c r="F595" s="348"/>
      <c r="G595" s="348"/>
      <c r="H595" s="348"/>
    </row>
    <row r="596" spans="1:8" x14ac:dyDescent="0.2">
      <c r="A596" s="348"/>
      <c r="B596" s="348"/>
      <c r="C596" s="348"/>
      <c r="D596" s="348"/>
      <c r="E596" s="348"/>
      <c r="F596" s="348"/>
      <c r="G596" s="348"/>
      <c r="H596" s="348"/>
    </row>
    <row r="597" spans="1:8" x14ac:dyDescent="0.2">
      <c r="A597" s="348"/>
      <c r="B597" s="348"/>
      <c r="C597" s="348"/>
      <c r="D597" s="348"/>
      <c r="E597" s="348"/>
      <c r="F597" s="348"/>
      <c r="G597" s="348"/>
      <c r="H597" s="348"/>
    </row>
    <row r="598" spans="1:8" x14ac:dyDescent="0.2">
      <c r="A598" s="348"/>
      <c r="B598" s="348"/>
      <c r="C598" s="348"/>
      <c r="D598" s="348"/>
      <c r="E598" s="348"/>
      <c r="F598" s="348"/>
      <c r="G598" s="348"/>
      <c r="H598" s="348"/>
    </row>
    <row r="599" spans="1:8" x14ac:dyDescent="0.2">
      <c r="A599" s="348"/>
      <c r="B599" s="348"/>
      <c r="C599" s="348"/>
      <c r="D599" s="348"/>
      <c r="E599" s="348"/>
      <c r="F599" s="348"/>
      <c r="G599" s="348"/>
      <c r="H599" s="348"/>
    </row>
    <row r="600" spans="1:8" x14ac:dyDescent="0.2">
      <c r="A600" s="348"/>
      <c r="B600" s="348"/>
      <c r="C600" s="348"/>
      <c r="D600" s="348"/>
      <c r="E600" s="348"/>
      <c r="F600" s="348"/>
      <c r="G600" s="348"/>
      <c r="H600" s="348"/>
    </row>
    <row r="601" spans="1:8" x14ac:dyDescent="0.2">
      <c r="A601" s="348"/>
      <c r="B601" s="348"/>
      <c r="C601" s="348"/>
      <c r="D601" s="348"/>
      <c r="E601" s="348"/>
      <c r="F601" s="348"/>
      <c r="G601" s="348"/>
      <c r="H601" s="348"/>
    </row>
    <row r="602" spans="1:8" x14ac:dyDescent="0.2">
      <c r="A602" s="348"/>
      <c r="B602" s="348"/>
      <c r="C602" s="348"/>
      <c r="D602" s="348"/>
      <c r="E602" s="348"/>
      <c r="F602" s="348"/>
      <c r="G602" s="348"/>
      <c r="H602" s="348"/>
    </row>
    <row r="603" spans="1:8" x14ac:dyDescent="0.2">
      <c r="A603" s="348"/>
      <c r="B603" s="348"/>
      <c r="C603" s="348"/>
      <c r="D603" s="348"/>
      <c r="E603" s="348"/>
      <c r="F603" s="348"/>
      <c r="G603" s="348"/>
      <c r="H603" s="348"/>
    </row>
    <row r="604" spans="1:8" x14ac:dyDescent="0.2">
      <c r="A604" s="348"/>
      <c r="B604" s="348"/>
      <c r="C604" s="348"/>
      <c r="D604" s="348"/>
      <c r="E604" s="348"/>
      <c r="F604" s="348"/>
      <c r="G604" s="348"/>
      <c r="H604" s="348"/>
    </row>
    <row r="605" spans="1:8" x14ac:dyDescent="0.2">
      <c r="A605" s="348"/>
      <c r="B605" s="348"/>
      <c r="C605" s="348"/>
      <c r="D605" s="348"/>
      <c r="E605" s="348"/>
      <c r="F605" s="348"/>
      <c r="G605" s="348"/>
      <c r="H605" s="348"/>
    </row>
    <row r="606" spans="1:8" x14ac:dyDescent="0.2">
      <c r="A606" s="348"/>
      <c r="B606" s="348"/>
      <c r="C606" s="348"/>
      <c r="D606" s="348"/>
      <c r="E606" s="348"/>
      <c r="F606" s="348"/>
      <c r="G606" s="348"/>
      <c r="H606" s="348"/>
    </row>
    <row r="607" spans="1:8" x14ac:dyDescent="0.2">
      <c r="A607" s="348"/>
      <c r="B607" s="348"/>
      <c r="C607" s="348"/>
      <c r="D607" s="348"/>
      <c r="E607" s="348"/>
      <c r="F607" s="348"/>
      <c r="G607" s="348"/>
      <c r="H607" s="348"/>
    </row>
    <row r="608" spans="1:8" x14ac:dyDescent="0.2">
      <c r="A608" s="348"/>
      <c r="B608" s="348"/>
      <c r="C608" s="348"/>
      <c r="D608" s="348"/>
      <c r="E608" s="348"/>
      <c r="F608" s="348"/>
      <c r="G608" s="348"/>
      <c r="H608" s="348"/>
    </row>
    <row r="609" spans="1:8" x14ac:dyDescent="0.2">
      <c r="A609" s="348"/>
      <c r="B609" s="348"/>
      <c r="C609" s="348"/>
      <c r="D609" s="348"/>
      <c r="E609" s="348"/>
      <c r="F609" s="348"/>
      <c r="G609" s="348"/>
      <c r="H609" s="348"/>
    </row>
    <row r="610" spans="1:8" x14ac:dyDescent="0.2">
      <c r="A610" s="348"/>
      <c r="B610" s="348"/>
      <c r="C610" s="348"/>
      <c r="D610" s="348"/>
      <c r="E610" s="348"/>
      <c r="F610" s="348"/>
      <c r="G610" s="348"/>
      <c r="H610" s="348"/>
    </row>
    <row r="611" spans="1:8" x14ac:dyDescent="0.2">
      <c r="A611" s="348"/>
      <c r="B611" s="348"/>
      <c r="C611" s="348"/>
      <c r="D611" s="348"/>
      <c r="E611" s="348"/>
      <c r="F611" s="348"/>
      <c r="G611" s="348"/>
      <c r="H611" s="348"/>
    </row>
    <row r="612" spans="1:8" x14ac:dyDescent="0.2">
      <c r="A612" s="348"/>
      <c r="B612" s="348"/>
      <c r="C612" s="348"/>
      <c r="D612" s="348"/>
      <c r="E612" s="348"/>
      <c r="F612" s="348"/>
      <c r="G612" s="348"/>
      <c r="H612" s="348"/>
    </row>
    <row r="613" spans="1:8" x14ac:dyDescent="0.2">
      <c r="A613" s="348"/>
      <c r="B613" s="348"/>
      <c r="C613" s="348"/>
      <c r="D613" s="348"/>
      <c r="E613" s="348"/>
      <c r="F613" s="348"/>
      <c r="G613" s="348"/>
      <c r="H613" s="348"/>
    </row>
    <row r="614" spans="1:8" x14ac:dyDescent="0.2">
      <c r="A614" s="348"/>
      <c r="B614" s="348"/>
      <c r="C614" s="348"/>
      <c r="D614" s="348"/>
      <c r="E614" s="348"/>
      <c r="F614" s="348"/>
      <c r="G614" s="348"/>
      <c r="H614" s="348"/>
    </row>
    <row r="615" spans="1:8" x14ac:dyDescent="0.2">
      <c r="A615" s="348"/>
      <c r="B615" s="348"/>
      <c r="C615" s="348"/>
      <c r="D615" s="348"/>
      <c r="E615" s="348"/>
      <c r="F615" s="348"/>
      <c r="G615" s="348"/>
      <c r="H615" s="348"/>
    </row>
    <row r="616" spans="1:8" x14ac:dyDescent="0.2">
      <c r="A616" s="348"/>
      <c r="B616" s="348"/>
      <c r="C616" s="348"/>
      <c r="D616" s="348"/>
      <c r="E616" s="348"/>
      <c r="F616" s="348"/>
      <c r="G616" s="348"/>
      <c r="H616" s="348"/>
    </row>
    <row r="617" spans="1:8" x14ac:dyDescent="0.2">
      <c r="A617" s="348"/>
      <c r="B617" s="348"/>
      <c r="C617" s="348"/>
      <c r="D617" s="348"/>
      <c r="E617" s="348"/>
      <c r="F617" s="348"/>
      <c r="G617" s="348"/>
      <c r="H617" s="348"/>
    </row>
    <row r="618" spans="1:8" x14ac:dyDescent="0.2">
      <c r="A618" s="348"/>
      <c r="B618" s="348"/>
      <c r="C618" s="348"/>
      <c r="D618" s="348"/>
      <c r="E618" s="348"/>
      <c r="F618" s="348"/>
      <c r="G618" s="348"/>
      <c r="H618" s="348"/>
    </row>
    <row r="619" spans="1:8" x14ac:dyDescent="0.2">
      <c r="A619" s="348"/>
      <c r="B619" s="348"/>
      <c r="C619" s="348"/>
      <c r="D619" s="348"/>
      <c r="E619" s="348"/>
      <c r="F619" s="348"/>
      <c r="G619" s="348"/>
      <c r="H619" s="348"/>
    </row>
    <row r="620" spans="1:8" x14ac:dyDescent="0.2">
      <c r="A620" s="348"/>
      <c r="B620" s="348"/>
      <c r="C620" s="348"/>
      <c r="D620" s="348"/>
      <c r="E620" s="348"/>
      <c r="F620" s="348"/>
      <c r="G620" s="348"/>
      <c r="H620" s="348"/>
    </row>
    <row r="621" spans="1:8" x14ac:dyDescent="0.2">
      <c r="A621" s="348"/>
      <c r="B621" s="348"/>
      <c r="C621" s="348"/>
      <c r="D621" s="348"/>
      <c r="E621" s="348"/>
      <c r="F621" s="348"/>
      <c r="G621" s="348"/>
      <c r="H621" s="348"/>
    </row>
    <row r="622" spans="1:8" x14ac:dyDescent="0.2">
      <c r="A622" s="348"/>
      <c r="B622" s="348"/>
      <c r="C622" s="348"/>
      <c r="D622" s="348"/>
      <c r="E622" s="348"/>
      <c r="F622" s="348"/>
      <c r="G622" s="348"/>
      <c r="H622" s="348"/>
    </row>
    <row r="623" spans="1:8" x14ac:dyDescent="0.2">
      <c r="A623" s="348"/>
      <c r="B623" s="348"/>
      <c r="C623" s="348"/>
      <c r="D623" s="348"/>
      <c r="E623" s="348"/>
      <c r="F623" s="348"/>
      <c r="G623" s="348"/>
      <c r="H623" s="348"/>
    </row>
    <row r="624" spans="1:8" x14ac:dyDescent="0.2">
      <c r="A624" s="348"/>
      <c r="B624" s="348"/>
      <c r="C624" s="348"/>
      <c r="D624" s="348"/>
      <c r="E624" s="348"/>
      <c r="F624" s="348"/>
      <c r="G624" s="348"/>
      <c r="H624" s="348"/>
    </row>
    <row r="625" spans="1:8" x14ac:dyDescent="0.2">
      <c r="A625" s="348"/>
      <c r="B625" s="348"/>
      <c r="C625" s="348"/>
      <c r="D625" s="348"/>
      <c r="E625" s="348"/>
      <c r="F625" s="348"/>
      <c r="G625" s="348"/>
      <c r="H625" s="348"/>
    </row>
    <row r="626" spans="1:8" x14ac:dyDescent="0.2">
      <c r="A626" s="348"/>
      <c r="B626" s="348"/>
      <c r="C626" s="348"/>
      <c r="D626" s="348"/>
      <c r="E626" s="348"/>
      <c r="F626" s="348"/>
      <c r="G626" s="348"/>
      <c r="H626" s="348"/>
    </row>
    <row r="627" spans="1:8" x14ac:dyDescent="0.2">
      <c r="A627" s="348"/>
      <c r="B627" s="348"/>
      <c r="C627" s="348"/>
      <c r="D627" s="348"/>
      <c r="E627" s="348"/>
      <c r="F627" s="348"/>
      <c r="G627" s="348"/>
      <c r="H627" s="348"/>
    </row>
    <row r="628" spans="1:8" x14ac:dyDescent="0.2">
      <c r="A628" s="348"/>
      <c r="B628" s="348"/>
      <c r="C628" s="348"/>
      <c r="D628" s="348"/>
      <c r="E628" s="348"/>
      <c r="F628" s="348"/>
      <c r="G628" s="348"/>
      <c r="H628" s="348"/>
    </row>
    <row r="629" spans="1:8" x14ac:dyDescent="0.2">
      <c r="A629" s="348"/>
      <c r="B629" s="348"/>
      <c r="C629" s="348"/>
      <c r="D629" s="348"/>
      <c r="E629" s="348"/>
      <c r="F629" s="348"/>
      <c r="G629" s="348"/>
      <c r="H629" s="348"/>
    </row>
    <row r="630" spans="1:8" x14ac:dyDescent="0.2">
      <c r="A630" s="348"/>
      <c r="B630" s="348"/>
      <c r="C630" s="348"/>
      <c r="D630" s="348"/>
      <c r="E630" s="348"/>
      <c r="F630" s="348"/>
      <c r="G630" s="348"/>
      <c r="H630" s="348"/>
    </row>
    <row r="631" spans="1:8" x14ac:dyDescent="0.2">
      <c r="A631" s="348"/>
      <c r="B631" s="348"/>
      <c r="C631" s="348"/>
      <c r="D631" s="348"/>
      <c r="E631" s="348"/>
      <c r="F631" s="348"/>
      <c r="G631" s="348"/>
      <c r="H631" s="348"/>
    </row>
    <row r="632" spans="1:8" x14ac:dyDescent="0.2">
      <c r="A632" s="348"/>
      <c r="B632" s="348"/>
      <c r="C632" s="348"/>
      <c r="D632" s="348"/>
      <c r="E632" s="348"/>
      <c r="F632" s="348"/>
      <c r="G632" s="348"/>
      <c r="H632" s="348"/>
    </row>
    <row r="633" spans="1:8" x14ac:dyDescent="0.2">
      <c r="A633" s="348"/>
      <c r="B633" s="348"/>
      <c r="C633" s="348"/>
      <c r="D633" s="348"/>
      <c r="E633" s="348"/>
      <c r="F633" s="348"/>
      <c r="G633" s="348"/>
      <c r="H633" s="348"/>
    </row>
    <row r="634" spans="1:8" x14ac:dyDescent="0.2">
      <c r="A634" s="348"/>
      <c r="B634" s="348"/>
      <c r="C634" s="348"/>
      <c r="D634" s="348"/>
      <c r="E634" s="348"/>
      <c r="F634" s="348"/>
      <c r="G634" s="348"/>
      <c r="H634" s="348"/>
    </row>
    <row r="635" spans="1:8" x14ac:dyDescent="0.2">
      <c r="A635" s="348"/>
      <c r="B635" s="348"/>
      <c r="C635" s="348"/>
      <c r="D635" s="348"/>
      <c r="E635" s="348"/>
      <c r="F635" s="348"/>
      <c r="G635" s="348"/>
      <c r="H635" s="348"/>
    </row>
    <row r="636" spans="1:8" x14ac:dyDescent="0.2">
      <c r="A636" s="348"/>
      <c r="B636" s="348"/>
      <c r="C636" s="348"/>
      <c r="D636" s="348"/>
      <c r="E636" s="348"/>
      <c r="F636" s="348"/>
      <c r="G636" s="348"/>
      <c r="H636" s="348"/>
    </row>
    <row r="637" spans="1:8" x14ac:dyDescent="0.2">
      <c r="A637" s="348"/>
      <c r="B637" s="348"/>
      <c r="C637" s="348"/>
      <c r="D637" s="348"/>
      <c r="E637" s="348"/>
      <c r="F637" s="348"/>
      <c r="G637" s="348"/>
      <c r="H637" s="348"/>
    </row>
    <row r="638" spans="1:8" x14ac:dyDescent="0.2">
      <c r="A638" s="348"/>
      <c r="B638" s="348"/>
      <c r="C638" s="348"/>
      <c r="D638" s="348"/>
      <c r="E638" s="348"/>
      <c r="F638" s="348"/>
      <c r="G638" s="348"/>
      <c r="H638" s="348"/>
    </row>
    <row r="639" spans="1:8" x14ac:dyDescent="0.2">
      <c r="A639" s="348"/>
      <c r="B639" s="348"/>
      <c r="C639" s="348"/>
      <c r="D639" s="348"/>
      <c r="E639" s="348"/>
      <c r="F639" s="348"/>
      <c r="G639" s="348"/>
      <c r="H639" s="348"/>
    </row>
    <row r="640" spans="1:8" x14ac:dyDescent="0.2">
      <c r="A640" s="348"/>
      <c r="B640" s="348"/>
      <c r="C640" s="348"/>
      <c r="D640" s="348"/>
      <c r="E640" s="348"/>
      <c r="F640" s="348"/>
      <c r="G640" s="348"/>
      <c r="H640" s="348"/>
    </row>
    <row r="641" spans="1:8" x14ac:dyDescent="0.2">
      <c r="A641" s="348"/>
      <c r="B641" s="348"/>
      <c r="C641" s="348"/>
      <c r="D641" s="348"/>
      <c r="E641" s="348"/>
      <c r="F641" s="348"/>
      <c r="G641" s="348"/>
      <c r="H641" s="348"/>
    </row>
    <row r="642" spans="1:8" x14ac:dyDescent="0.2">
      <c r="A642" s="348"/>
      <c r="B642" s="348"/>
      <c r="C642" s="348"/>
      <c r="D642" s="348"/>
      <c r="E642" s="348"/>
      <c r="F642" s="348"/>
      <c r="G642" s="348"/>
      <c r="H642" s="348"/>
    </row>
    <row r="643" spans="1:8" x14ac:dyDescent="0.2">
      <c r="A643" s="348"/>
      <c r="B643" s="348"/>
      <c r="C643" s="348"/>
      <c r="D643" s="348"/>
      <c r="E643" s="348"/>
      <c r="F643" s="348"/>
      <c r="G643" s="348"/>
      <c r="H643" s="348"/>
    </row>
    <row r="644" spans="1:8" x14ac:dyDescent="0.2">
      <c r="A644" s="348"/>
      <c r="B644" s="348"/>
      <c r="C644" s="348"/>
      <c r="D644" s="348"/>
      <c r="E644" s="348"/>
      <c r="F644" s="348"/>
      <c r="G644" s="348"/>
      <c r="H644" s="348"/>
    </row>
    <row r="645" spans="1:8" x14ac:dyDescent="0.2">
      <c r="A645" s="348"/>
      <c r="B645" s="348"/>
      <c r="C645" s="348"/>
      <c r="D645" s="348"/>
      <c r="E645" s="348"/>
      <c r="F645" s="348"/>
      <c r="G645" s="348"/>
      <c r="H645" s="348"/>
    </row>
    <row r="646" spans="1:8" x14ac:dyDescent="0.2">
      <c r="A646" s="348"/>
      <c r="B646" s="348"/>
      <c r="C646" s="348"/>
      <c r="D646" s="348"/>
      <c r="E646" s="348"/>
      <c r="F646" s="348"/>
      <c r="G646" s="348"/>
      <c r="H646" s="348"/>
    </row>
    <row r="647" spans="1:8" x14ac:dyDescent="0.2">
      <c r="A647" s="348"/>
      <c r="B647" s="348"/>
      <c r="C647" s="348"/>
      <c r="D647" s="348"/>
      <c r="E647" s="348"/>
      <c r="F647" s="348"/>
      <c r="G647" s="348"/>
      <c r="H647" s="348"/>
    </row>
    <row r="648" spans="1:8" x14ac:dyDescent="0.2">
      <c r="A648" s="348"/>
      <c r="B648" s="348"/>
      <c r="C648" s="348"/>
      <c r="D648" s="348"/>
      <c r="E648" s="348"/>
      <c r="F648" s="348"/>
      <c r="G648" s="348"/>
      <c r="H648" s="348"/>
    </row>
    <row r="649" spans="1:8" x14ac:dyDescent="0.2">
      <c r="A649" s="348"/>
      <c r="B649" s="348"/>
      <c r="C649" s="348"/>
      <c r="D649" s="348"/>
      <c r="E649" s="348"/>
      <c r="F649" s="348"/>
      <c r="G649" s="348"/>
      <c r="H649" s="348"/>
    </row>
    <row r="650" spans="1:8" x14ac:dyDescent="0.2">
      <c r="A650" s="348"/>
      <c r="B650" s="348"/>
      <c r="C650" s="348"/>
      <c r="D650" s="348"/>
      <c r="E650" s="348"/>
      <c r="F650" s="348"/>
      <c r="G650" s="348"/>
      <c r="H650" s="348"/>
    </row>
    <row r="651" spans="1:8" x14ac:dyDescent="0.2">
      <c r="A651" s="348"/>
      <c r="B651" s="348"/>
      <c r="C651" s="348"/>
      <c r="D651" s="348"/>
      <c r="E651" s="348"/>
      <c r="F651" s="348"/>
      <c r="G651" s="348"/>
      <c r="H651" s="348"/>
    </row>
    <row r="652" spans="1:8" x14ac:dyDescent="0.2">
      <c r="A652" s="348"/>
      <c r="B652" s="348"/>
      <c r="C652" s="348"/>
      <c r="D652" s="348"/>
      <c r="E652" s="348"/>
      <c r="F652" s="348"/>
      <c r="G652" s="348"/>
      <c r="H652" s="348"/>
    </row>
    <row r="653" spans="1:8" x14ac:dyDescent="0.2">
      <c r="A653" s="348"/>
      <c r="B653" s="348"/>
      <c r="C653" s="348"/>
      <c r="D653" s="348"/>
      <c r="E653" s="348"/>
      <c r="F653" s="348"/>
      <c r="G653" s="348"/>
      <c r="H653" s="348"/>
    </row>
    <row r="654" spans="1:8" x14ac:dyDescent="0.2">
      <c r="A654" s="348"/>
      <c r="B654" s="348"/>
      <c r="C654" s="348"/>
      <c r="D654" s="348"/>
      <c r="E654" s="348"/>
      <c r="F654" s="348"/>
      <c r="G654" s="348"/>
      <c r="H654" s="348"/>
    </row>
    <row r="655" spans="1:8" x14ac:dyDescent="0.2">
      <c r="A655" s="348"/>
      <c r="B655" s="348"/>
      <c r="C655" s="348"/>
      <c r="D655" s="348"/>
      <c r="E655" s="348"/>
      <c r="F655" s="348"/>
      <c r="G655" s="348"/>
      <c r="H655" s="348"/>
    </row>
    <row r="656" spans="1:8" x14ac:dyDescent="0.2">
      <c r="A656" s="348"/>
      <c r="B656" s="348"/>
      <c r="C656" s="348"/>
      <c r="D656" s="348"/>
      <c r="E656" s="348"/>
      <c r="F656" s="348"/>
      <c r="G656" s="348"/>
      <c r="H656" s="348"/>
    </row>
    <row r="657" spans="1:8" x14ac:dyDescent="0.2">
      <c r="A657" s="348"/>
      <c r="B657" s="348"/>
      <c r="C657" s="348"/>
      <c r="D657" s="348"/>
      <c r="E657" s="348"/>
      <c r="F657" s="348"/>
      <c r="G657" s="348"/>
      <c r="H657" s="348"/>
    </row>
    <row r="658" spans="1:8" x14ac:dyDescent="0.2">
      <c r="A658" s="348"/>
      <c r="B658" s="348"/>
      <c r="C658" s="348"/>
      <c r="D658" s="348"/>
      <c r="E658" s="348"/>
      <c r="F658" s="348"/>
      <c r="G658" s="348"/>
      <c r="H658" s="348"/>
    </row>
    <row r="659" spans="1:8" x14ac:dyDescent="0.2">
      <c r="A659" s="348"/>
      <c r="B659" s="348"/>
      <c r="C659" s="348"/>
      <c r="D659" s="348"/>
      <c r="E659" s="348"/>
      <c r="F659" s="348"/>
      <c r="G659" s="348"/>
      <c r="H659" s="348"/>
    </row>
    <row r="660" spans="1:8" x14ac:dyDescent="0.2">
      <c r="A660" s="348"/>
      <c r="B660" s="348"/>
      <c r="C660" s="348"/>
      <c r="D660" s="348"/>
      <c r="E660" s="348"/>
      <c r="F660" s="348"/>
      <c r="G660" s="348"/>
      <c r="H660" s="348"/>
    </row>
    <row r="661" spans="1:8" x14ac:dyDescent="0.2">
      <c r="A661" s="348"/>
      <c r="B661" s="348"/>
      <c r="C661" s="348"/>
      <c r="D661" s="348"/>
      <c r="E661" s="348"/>
      <c r="F661" s="348"/>
      <c r="G661" s="348"/>
      <c r="H661" s="348"/>
    </row>
    <row r="662" spans="1:8" x14ac:dyDescent="0.2">
      <c r="A662" s="348"/>
      <c r="B662" s="348"/>
      <c r="C662" s="348"/>
      <c r="D662" s="348"/>
      <c r="E662" s="348"/>
      <c r="F662" s="348"/>
      <c r="G662" s="348"/>
      <c r="H662" s="348"/>
    </row>
    <row r="663" spans="1:8" x14ac:dyDescent="0.2">
      <c r="A663" s="348"/>
      <c r="B663" s="348"/>
      <c r="C663" s="348"/>
      <c r="D663" s="348"/>
      <c r="E663" s="348"/>
      <c r="F663" s="348"/>
      <c r="G663" s="348"/>
      <c r="H663" s="348"/>
    </row>
    <row r="664" spans="1:8" x14ac:dyDescent="0.2">
      <c r="A664" s="348"/>
      <c r="B664" s="348"/>
      <c r="C664" s="348"/>
      <c r="D664" s="348"/>
      <c r="E664" s="348"/>
      <c r="F664" s="348"/>
      <c r="G664" s="348"/>
      <c r="H664" s="348"/>
    </row>
    <row r="665" spans="1:8" x14ac:dyDescent="0.2">
      <c r="A665" s="348"/>
      <c r="B665" s="348"/>
      <c r="C665" s="348"/>
      <c r="D665" s="348"/>
      <c r="E665" s="348"/>
      <c r="F665" s="348"/>
      <c r="G665" s="348"/>
      <c r="H665" s="348"/>
    </row>
    <row r="666" spans="1:8" x14ac:dyDescent="0.2">
      <c r="A666" s="348"/>
      <c r="B666" s="348"/>
      <c r="C666" s="348"/>
      <c r="D666" s="348"/>
      <c r="E666" s="348"/>
      <c r="F666" s="348"/>
      <c r="G666" s="348"/>
      <c r="H666" s="348"/>
    </row>
    <row r="667" spans="1:8" x14ac:dyDescent="0.2">
      <c r="A667" s="348"/>
      <c r="B667" s="348"/>
      <c r="C667" s="348"/>
      <c r="D667" s="348"/>
      <c r="E667" s="348"/>
      <c r="F667" s="348"/>
      <c r="G667" s="348"/>
      <c r="H667" s="348"/>
    </row>
    <row r="668" spans="1:8" x14ac:dyDescent="0.2">
      <c r="A668" s="348"/>
      <c r="B668" s="348"/>
      <c r="C668" s="348"/>
      <c r="D668" s="348"/>
      <c r="E668" s="348"/>
      <c r="F668" s="348"/>
      <c r="G668" s="348"/>
      <c r="H668" s="348"/>
    </row>
    <row r="669" spans="1:8" x14ac:dyDescent="0.2">
      <c r="A669" s="348"/>
      <c r="B669" s="348"/>
      <c r="C669" s="348"/>
      <c r="D669" s="348"/>
      <c r="E669" s="348"/>
      <c r="F669" s="348"/>
      <c r="G669" s="348"/>
      <c r="H669" s="348"/>
    </row>
    <row r="670" spans="1:8" x14ac:dyDescent="0.2">
      <c r="A670" s="348"/>
      <c r="B670" s="348"/>
      <c r="C670" s="348"/>
      <c r="D670" s="348"/>
      <c r="E670" s="348"/>
      <c r="F670" s="348"/>
      <c r="G670" s="348"/>
      <c r="H670" s="348"/>
    </row>
    <row r="671" spans="1:8" x14ac:dyDescent="0.2">
      <c r="A671" s="348"/>
      <c r="B671" s="348"/>
      <c r="C671" s="348"/>
      <c r="D671" s="348"/>
      <c r="E671" s="348"/>
      <c r="F671" s="348"/>
      <c r="G671" s="348"/>
      <c r="H671" s="348"/>
    </row>
    <row r="672" spans="1:8" x14ac:dyDescent="0.2">
      <c r="A672" s="348"/>
      <c r="B672" s="348"/>
      <c r="C672" s="348"/>
      <c r="D672" s="348"/>
      <c r="E672" s="348"/>
      <c r="F672" s="348"/>
      <c r="G672" s="348"/>
      <c r="H672" s="348"/>
    </row>
    <row r="673" spans="1:8" x14ac:dyDescent="0.2">
      <c r="A673" s="348"/>
      <c r="B673" s="348"/>
      <c r="C673" s="348"/>
      <c r="D673" s="348"/>
      <c r="E673" s="348"/>
      <c r="F673" s="348"/>
      <c r="G673" s="348"/>
      <c r="H673" s="348"/>
    </row>
    <row r="674" spans="1:8" x14ac:dyDescent="0.2">
      <c r="A674" s="348"/>
      <c r="B674" s="348"/>
      <c r="C674" s="348"/>
      <c r="D674" s="348"/>
      <c r="E674" s="348"/>
      <c r="F674" s="348"/>
      <c r="G674" s="348"/>
      <c r="H674" s="348"/>
    </row>
    <row r="675" spans="1:8" x14ac:dyDescent="0.2">
      <c r="A675" s="348"/>
      <c r="B675" s="348"/>
      <c r="C675" s="348"/>
      <c r="D675" s="348"/>
      <c r="E675" s="348"/>
      <c r="F675" s="348"/>
      <c r="G675" s="348"/>
      <c r="H675" s="348"/>
    </row>
    <row r="676" spans="1:8" x14ac:dyDescent="0.2">
      <c r="A676" s="348"/>
      <c r="B676" s="348"/>
      <c r="C676" s="348"/>
      <c r="D676" s="348"/>
      <c r="E676" s="348"/>
      <c r="F676" s="348"/>
      <c r="G676" s="348"/>
      <c r="H676" s="348"/>
    </row>
    <row r="677" spans="1:8" x14ac:dyDescent="0.2">
      <c r="A677" s="348"/>
      <c r="B677" s="348"/>
      <c r="C677" s="348"/>
      <c r="D677" s="348"/>
      <c r="E677" s="348"/>
      <c r="F677" s="348"/>
      <c r="G677" s="348"/>
      <c r="H677" s="348"/>
    </row>
    <row r="678" spans="1:8" x14ac:dyDescent="0.2">
      <c r="A678" s="348"/>
      <c r="B678" s="348"/>
      <c r="C678" s="348"/>
      <c r="D678" s="348"/>
      <c r="E678" s="348"/>
      <c r="F678" s="348"/>
      <c r="G678" s="348"/>
      <c r="H678" s="348"/>
    </row>
    <row r="679" spans="1:8" x14ac:dyDescent="0.2">
      <c r="A679" s="348"/>
      <c r="B679" s="348"/>
      <c r="C679" s="348"/>
      <c r="D679" s="348"/>
      <c r="E679" s="348"/>
      <c r="F679" s="348"/>
      <c r="G679" s="348"/>
      <c r="H679" s="348"/>
    </row>
    <row r="680" spans="1:8" x14ac:dyDescent="0.2">
      <c r="A680" s="348"/>
      <c r="B680" s="348"/>
      <c r="C680" s="348"/>
      <c r="D680" s="348"/>
      <c r="E680" s="348"/>
      <c r="F680" s="348"/>
      <c r="G680" s="348"/>
      <c r="H680" s="348"/>
    </row>
    <row r="681" spans="1:8" x14ac:dyDescent="0.2">
      <c r="A681" s="348"/>
      <c r="B681" s="348"/>
      <c r="C681" s="348"/>
      <c r="D681" s="348"/>
      <c r="E681" s="348"/>
      <c r="F681" s="348"/>
      <c r="G681" s="348"/>
      <c r="H681" s="348"/>
    </row>
    <row r="682" spans="1:8" x14ac:dyDescent="0.2">
      <c r="A682" s="348"/>
      <c r="B682" s="348"/>
      <c r="C682" s="348"/>
      <c r="D682" s="348"/>
      <c r="E682" s="348"/>
      <c r="F682" s="348"/>
      <c r="G682" s="348"/>
      <c r="H682" s="348"/>
    </row>
    <row r="683" spans="1:8" x14ac:dyDescent="0.2">
      <c r="A683" s="348"/>
      <c r="B683" s="348"/>
      <c r="C683" s="348"/>
      <c r="D683" s="348"/>
      <c r="E683" s="348"/>
      <c r="F683" s="348"/>
      <c r="G683" s="348"/>
      <c r="H683" s="348"/>
    </row>
    <row r="684" spans="1:8" x14ac:dyDescent="0.2">
      <c r="A684" s="348"/>
      <c r="B684" s="348"/>
      <c r="C684" s="348"/>
      <c r="D684" s="348"/>
      <c r="E684" s="348"/>
      <c r="F684" s="348"/>
      <c r="G684" s="348"/>
      <c r="H684" s="348"/>
    </row>
    <row r="688" spans="1:8" x14ac:dyDescent="0.2">
      <c r="A688" s="348"/>
      <c r="B688" s="348"/>
      <c r="C688" s="348"/>
      <c r="D688" s="348"/>
      <c r="E688" s="348"/>
      <c r="F688" s="348"/>
      <c r="G688" s="348"/>
      <c r="H688" s="348"/>
    </row>
  </sheetData>
  <mergeCells count="10">
    <mergeCell ref="A253:F253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.70866141732283472" right="0.19685039370078741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6"/>
  <sheetViews>
    <sheetView topLeftCell="A4" workbookViewId="0">
      <selection activeCell="C19" sqref="A7:C19"/>
    </sheetView>
  </sheetViews>
  <sheetFormatPr defaultColWidth="9.140625" defaultRowHeight="12.75" x14ac:dyDescent="0.2"/>
  <cols>
    <col min="1" max="1" width="25.28515625" style="300" customWidth="1"/>
    <col min="2" max="2" width="50.7109375" style="300" customWidth="1"/>
    <col min="3" max="3" width="16" style="300" customWidth="1"/>
    <col min="4" max="4" width="13.5703125" style="300" hidden="1" customWidth="1"/>
    <col min="5" max="256" width="9.140625" style="300"/>
    <col min="257" max="257" width="25.28515625" style="300" customWidth="1"/>
    <col min="258" max="258" width="44.5703125" style="300" customWidth="1"/>
    <col min="259" max="259" width="13.140625" style="300" customWidth="1"/>
    <col min="260" max="260" width="0" style="300" hidden="1" customWidth="1"/>
    <col min="261" max="512" width="9.140625" style="300"/>
    <col min="513" max="513" width="25.28515625" style="300" customWidth="1"/>
    <col min="514" max="514" width="44.5703125" style="300" customWidth="1"/>
    <col min="515" max="515" width="13.140625" style="300" customWidth="1"/>
    <col min="516" max="516" width="0" style="300" hidden="1" customWidth="1"/>
    <col min="517" max="768" width="9.140625" style="300"/>
    <col min="769" max="769" width="25.28515625" style="300" customWidth="1"/>
    <col min="770" max="770" width="44.5703125" style="300" customWidth="1"/>
    <col min="771" max="771" width="13.140625" style="300" customWidth="1"/>
    <col min="772" max="772" width="0" style="300" hidden="1" customWidth="1"/>
    <col min="773" max="1024" width="9.140625" style="300"/>
    <col min="1025" max="1025" width="25.28515625" style="300" customWidth="1"/>
    <col min="1026" max="1026" width="44.5703125" style="300" customWidth="1"/>
    <col min="1027" max="1027" width="13.140625" style="300" customWidth="1"/>
    <col min="1028" max="1028" width="0" style="300" hidden="1" customWidth="1"/>
    <col min="1029" max="1280" width="9.140625" style="300"/>
    <col min="1281" max="1281" width="25.28515625" style="300" customWidth="1"/>
    <col min="1282" max="1282" width="44.5703125" style="300" customWidth="1"/>
    <col min="1283" max="1283" width="13.140625" style="300" customWidth="1"/>
    <col min="1284" max="1284" width="0" style="300" hidden="1" customWidth="1"/>
    <col min="1285" max="1536" width="9.140625" style="300"/>
    <col min="1537" max="1537" width="25.28515625" style="300" customWidth="1"/>
    <col min="1538" max="1538" width="44.5703125" style="300" customWidth="1"/>
    <col min="1539" max="1539" width="13.140625" style="300" customWidth="1"/>
    <col min="1540" max="1540" width="0" style="300" hidden="1" customWidth="1"/>
    <col min="1541" max="1792" width="9.140625" style="300"/>
    <col min="1793" max="1793" width="25.28515625" style="300" customWidth="1"/>
    <col min="1794" max="1794" width="44.5703125" style="300" customWidth="1"/>
    <col min="1795" max="1795" width="13.140625" style="300" customWidth="1"/>
    <col min="1796" max="1796" width="0" style="300" hidden="1" customWidth="1"/>
    <col min="1797" max="2048" width="9.140625" style="300"/>
    <col min="2049" max="2049" width="25.28515625" style="300" customWidth="1"/>
    <col min="2050" max="2050" width="44.5703125" style="300" customWidth="1"/>
    <col min="2051" max="2051" width="13.140625" style="300" customWidth="1"/>
    <col min="2052" max="2052" width="0" style="300" hidden="1" customWidth="1"/>
    <col min="2053" max="2304" width="9.140625" style="300"/>
    <col min="2305" max="2305" width="25.28515625" style="300" customWidth="1"/>
    <col min="2306" max="2306" width="44.5703125" style="300" customWidth="1"/>
    <col min="2307" max="2307" width="13.140625" style="300" customWidth="1"/>
    <col min="2308" max="2308" width="0" style="300" hidden="1" customWidth="1"/>
    <col min="2309" max="2560" width="9.140625" style="300"/>
    <col min="2561" max="2561" width="25.28515625" style="300" customWidth="1"/>
    <col min="2562" max="2562" width="44.5703125" style="300" customWidth="1"/>
    <col min="2563" max="2563" width="13.140625" style="300" customWidth="1"/>
    <col min="2564" max="2564" width="0" style="300" hidden="1" customWidth="1"/>
    <col min="2565" max="2816" width="9.140625" style="300"/>
    <col min="2817" max="2817" width="25.28515625" style="300" customWidth="1"/>
    <col min="2818" max="2818" width="44.5703125" style="300" customWidth="1"/>
    <col min="2819" max="2819" width="13.140625" style="300" customWidth="1"/>
    <col min="2820" max="2820" width="0" style="300" hidden="1" customWidth="1"/>
    <col min="2821" max="3072" width="9.140625" style="300"/>
    <col min="3073" max="3073" width="25.28515625" style="300" customWidth="1"/>
    <col min="3074" max="3074" width="44.5703125" style="300" customWidth="1"/>
    <col min="3075" max="3075" width="13.140625" style="300" customWidth="1"/>
    <col min="3076" max="3076" width="0" style="300" hidden="1" customWidth="1"/>
    <col min="3077" max="3328" width="9.140625" style="300"/>
    <col min="3329" max="3329" width="25.28515625" style="300" customWidth="1"/>
    <col min="3330" max="3330" width="44.5703125" style="300" customWidth="1"/>
    <col min="3331" max="3331" width="13.140625" style="300" customWidth="1"/>
    <col min="3332" max="3332" width="0" style="300" hidden="1" customWidth="1"/>
    <col min="3333" max="3584" width="9.140625" style="300"/>
    <col min="3585" max="3585" width="25.28515625" style="300" customWidth="1"/>
    <col min="3586" max="3586" width="44.5703125" style="300" customWidth="1"/>
    <col min="3587" max="3587" width="13.140625" style="300" customWidth="1"/>
    <col min="3588" max="3588" width="0" style="300" hidden="1" customWidth="1"/>
    <col min="3589" max="3840" width="9.140625" style="300"/>
    <col min="3841" max="3841" width="25.28515625" style="300" customWidth="1"/>
    <col min="3842" max="3842" width="44.5703125" style="300" customWidth="1"/>
    <col min="3843" max="3843" width="13.140625" style="300" customWidth="1"/>
    <col min="3844" max="3844" width="0" style="300" hidden="1" customWidth="1"/>
    <col min="3845" max="4096" width="9.140625" style="300"/>
    <col min="4097" max="4097" width="25.28515625" style="300" customWidth="1"/>
    <col min="4098" max="4098" width="44.5703125" style="300" customWidth="1"/>
    <col min="4099" max="4099" width="13.140625" style="300" customWidth="1"/>
    <col min="4100" max="4100" width="0" style="300" hidden="1" customWidth="1"/>
    <col min="4101" max="4352" width="9.140625" style="300"/>
    <col min="4353" max="4353" width="25.28515625" style="300" customWidth="1"/>
    <col min="4354" max="4354" width="44.5703125" style="300" customWidth="1"/>
    <col min="4355" max="4355" width="13.140625" style="300" customWidth="1"/>
    <col min="4356" max="4356" width="0" style="300" hidden="1" customWidth="1"/>
    <col min="4357" max="4608" width="9.140625" style="300"/>
    <col min="4609" max="4609" width="25.28515625" style="300" customWidth="1"/>
    <col min="4610" max="4610" width="44.5703125" style="300" customWidth="1"/>
    <col min="4611" max="4611" width="13.140625" style="300" customWidth="1"/>
    <col min="4612" max="4612" width="0" style="300" hidden="1" customWidth="1"/>
    <col min="4613" max="4864" width="9.140625" style="300"/>
    <col min="4865" max="4865" width="25.28515625" style="300" customWidth="1"/>
    <col min="4866" max="4866" width="44.5703125" style="300" customWidth="1"/>
    <col min="4867" max="4867" width="13.140625" style="300" customWidth="1"/>
    <col min="4868" max="4868" width="0" style="300" hidden="1" customWidth="1"/>
    <col min="4869" max="5120" width="9.140625" style="300"/>
    <col min="5121" max="5121" width="25.28515625" style="300" customWidth="1"/>
    <col min="5122" max="5122" width="44.5703125" style="300" customWidth="1"/>
    <col min="5123" max="5123" width="13.140625" style="300" customWidth="1"/>
    <col min="5124" max="5124" width="0" style="300" hidden="1" customWidth="1"/>
    <col min="5125" max="5376" width="9.140625" style="300"/>
    <col min="5377" max="5377" width="25.28515625" style="300" customWidth="1"/>
    <col min="5378" max="5378" width="44.5703125" style="300" customWidth="1"/>
    <col min="5379" max="5379" width="13.140625" style="300" customWidth="1"/>
    <col min="5380" max="5380" width="0" style="300" hidden="1" customWidth="1"/>
    <col min="5381" max="5632" width="9.140625" style="300"/>
    <col min="5633" max="5633" width="25.28515625" style="300" customWidth="1"/>
    <col min="5634" max="5634" width="44.5703125" style="300" customWidth="1"/>
    <col min="5635" max="5635" width="13.140625" style="300" customWidth="1"/>
    <col min="5636" max="5636" width="0" style="300" hidden="1" customWidth="1"/>
    <col min="5637" max="5888" width="9.140625" style="300"/>
    <col min="5889" max="5889" width="25.28515625" style="300" customWidth="1"/>
    <col min="5890" max="5890" width="44.5703125" style="300" customWidth="1"/>
    <col min="5891" max="5891" width="13.140625" style="300" customWidth="1"/>
    <col min="5892" max="5892" width="0" style="300" hidden="1" customWidth="1"/>
    <col min="5893" max="6144" width="9.140625" style="300"/>
    <col min="6145" max="6145" width="25.28515625" style="300" customWidth="1"/>
    <col min="6146" max="6146" width="44.5703125" style="300" customWidth="1"/>
    <col min="6147" max="6147" width="13.140625" style="300" customWidth="1"/>
    <col min="6148" max="6148" width="0" style="300" hidden="1" customWidth="1"/>
    <col min="6149" max="6400" width="9.140625" style="300"/>
    <col min="6401" max="6401" width="25.28515625" style="300" customWidth="1"/>
    <col min="6402" max="6402" width="44.5703125" style="300" customWidth="1"/>
    <col min="6403" max="6403" width="13.140625" style="300" customWidth="1"/>
    <col min="6404" max="6404" width="0" style="300" hidden="1" customWidth="1"/>
    <col min="6405" max="6656" width="9.140625" style="300"/>
    <col min="6657" max="6657" width="25.28515625" style="300" customWidth="1"/>
    <col min="6658" max="6658" width="44.5703125" style="300" customWidth="1"/>
    <col min="6659" max="6659" width="13.140625" style="300" customWidth="1"/>
    <col min="6660" max="6660" width="0" style="300" hidden="1" customWidth="1"/>
    <col min="6661" max="6912" width="9.140625" style="300"/>
    <col min="6913" max="6913" width="25.28515625" style="300" customWidth="1"/>
    <col min="6914" max="6914" width="44.5703125" style="300" customWidth="1"/>
    <col min="6915" max="6915" width="13.140625" style="300" customWidth="1"/>
    <col min="6916" max="6916" width="0" style="300" hidden="1" customWidth="1"/>
    <col min="6917" max="7168" width="9.140625" style="300"/>
    <col min="7169" max="7169" width="25.28515625" style="300" customWidth="1"/>
    <col min="7170" max="7170" width="44.5703125" style="300" customWidth="1"/>
    <col min="7171" max="7171" width="13.140625" style="300" customWidth="1"/>
    <col min="7172" max="7172" width="0" style="300" hidden="1" customWidth="1"/>
    <col min="7173" max="7424" width="9.140625" style="300"/>
    <col min="7425" max="7425" width="25.28515625" style="300" customWidth="1"/>
    <col min="7426" max="7426" width="44.5703125" style="300" customWidth="1"/>
    <col min="7427" max="7427" width="13.140625" style="300" customWidth="1"/>
    <col min="7428" max="7428" width="0" style="300" hidden="1" customWidth="1"/>
    <col min="7429" max="7680" width="9.140625" style="300"/>
    <col min="7681" max="7681" width="25.28515625" style="300" customWidth="1"/>
    <col min="7682" max="7682" width="44.5703125" style="300" customWidth="1"/>
    <col min="7683" max="7683" width="13.140625" style="300" customWidth="1"/>
    <col min="7684" max="7684" width="0" style="300" hidden="1" customWidth="1"/>
    <col min="7685" max="7936" width="9.140625" style="300"/>
    <col min="7937" max="7937" width="25.28515625" style="300" customWidth="1"/>
    <col min="7938" max="7938" width="44.5703125" style="300" customWidth="1"/>
    <col min="7939" max="7939" width="13.140625" style="300" customWidth="1"/>
    <col min="7940" max="7940" width="0" style="300" hidden="1" customWidth="1"/>
    <col min="7941" max="8192" width="9.140625" style="300"/>
    <col min="8193" max="8193" width="25.28515625" style="300" customWidth="1"/>
    <col min="8194" max="8194" width="44.5703125" style="300" customWidth="1"/>
    <col min="8195" max="8195" width="13.140625" style="300" customWidth="1"/>
    <col min="8196" max="8196" width="0" style="300" hidden="1" customWidth="1"/>
    <col min="8197" max="8448" width="9.140625" style="300"/>
    <col min="8449" max="8449" width="25.28515625" style="300" customWidth="1"/>
    <col min="8450" max="8450" width="44.5703125" style="300" customWidth="1"/>
    <col min="8451" max="8451" width="13.140625" style="300" customWidth="1"/>
    <col min="8452" max="8452" width="0" style="300" hidden="1" customWidth="1"/>
    <col min="8453" max="8704" width="9.140625" style="300"/>
    <col min="8705" max="8705" width="25.28515625" style="300" customWidth="1"/>
    <col min="8706" max="8706" width="44.5703125" style="300" customWidth="1"/>
    <col min="8707" max="8707" width="13.140625" style="300" customWidth="1"/>
    <col min="8708" max="8708" width="0" style="300" hidden="1" customWidth="1"/>
    <col min="8709" max="8960" width="9.140625" style="300"/>
    <col min="8961" max="8961" width="25.28515625" style="300" customWidth="1"/>
    <col min="8962" max="8962" width="44.5703125" style="300" customWidth="1"/>
    <col min="8963" max="8963" width="13.140625" style="300" customWidth="1"/>
    <col min="8964" max="8964" width="0" style="300" hidden="1" customWidth="1"/>
    <col min="8965" max="9216" width="9.140625" style="300"/>
    <col min="9217" max="9217" width="25.28515625" style="300" customWidth="1"/>
    <col min="9218" max="9218" width="44.5703125" style="300" customWidth="1"/>
    <col min="9219" max="9219" width="13.140625" style="300" customWidth="1"/>
    <col min="9220" max="9220" width="0" style="300" hidden="1" customWidth="1"/>
    <col min="9221" max="9472" width="9.140625" style="300"/>
    <col min="9473" max="9473" width="25.28515625" style="300" customWidth="1"/>
    <col min="9474" max="9474" width="44.5703125" style="300" customWidth="1"/>
    <col min="9475" max="9475" width="13.140625" style="300" customWidth="1"/>
    <col min="9476" max="9476" width="0" style="300" hidden="1" customWidth="1"/>
    <col min="9477" max="9728" width="9.140625" style="300"/>
    <col min="9729" max="9729" width="25.28515625" style="300" customWidth="1"/>
    <col min="9730" max="9730" width="44.5703125" style="300" customWidth="1"/>
    <col min="9731" max="9731" width="13.140625" style="300" customWidth="1"/>
    <col min="9732" max="9732" width="0" style="300" hidden="1" customWidth="1"/>
    <col min="9733" max="9984" width="9.140625" style="300"/>
    <col min="9985" max="9985" width="25.28515625" style="300" customWidth="1"/>
    <col min="9986" max="9986" width="44.5703125" style="300" customWidth="1"/>
    <col min="9987" max="9987" width="13.140625" style="300" customWidth="1"/>
    <col min="9988" max="9988" width="0" style="300" hidden="1" customWidth="1"/>
    <col min="9989" max="10240" width="9.140625" style="300"/>
    <col min="10241" max="10241" width="25.28515625" style="300" customWidth="1"/>
    <col min="10242" max="10242" width="44.5703125" style="300" customWidth="1"/>
    <col min="10243" max="10243" width="13.140625" style="300" customWidth="1"/>
    <col min="10244" max="10244" width="0" style="300" hidden="1" customWidth="1"/>
    <col min="10245" max="10496" width="9.140625" style="300"/>
    <col min="10497" max="10497" width="25.28515625" style="300" customWidth="1"/>
    <col min="10498" max="10498" width="44.5703125" style="300" customWidth="1"/>
    <col min="10499" max="10499" width="13.140625" style="300" customWidth="1"/>
    <col min="10500" max="10500" width="0" style="300" hidden="1" customWidth="1"/>
    <col min="10501" max="10752" width="9.140625" style="300"/>
    <col min="10753" max="10753" width="25.28515625" style="300" customWidth="1"/>
    <col min="10754" max="10754" width="44.5703125" style="300" customWidth="1"/>
    <col min="10755" max="10755" width="13.140625" style="300" customWidth="1"/>
    <col min="10756" max="10756" width="0" style="300" hidden="1" customWidth="1"/>
    <col min="10757" max="11008" width="9.140625" style="300"/>
    <col min="11009" max="11009" width="25.28515625" style="300" customWidth="1"/>
    <col min="11010" max="11010" width="44.5703125" style="300" customWidth="1"/>
    <col min="11011" max="11011" width="13.140625" style="300" customWidth="1"/>
    <col min="11012" max="11012" width="0" style="300" hidden="1" customWidth="1"/>
    <col min="11013" max="11264" width="9.140625" style="300"/>
    <col min="11265" max="11265" width="25.28515625" style="300" customWidth="1"/>
    <col min="11266" max="11266" width="44.5703125" style="300" customWidth="1"/>
    <col min="11267" max="11267" width="13.140625" style="300" customWidth="1"/>
    <col min="11268" max="11268" width="0" style="300" hidden="1" customWidth="1"/>
    <col min="11269" max="11520" width="9.140625" style="300"/>
    <col min="11521" max="11521" width="25.28515625" style="300" customWidth="1"/>
    <col min="11522" max="11522" width="44.5703125" style="300" customWidth="1"/>
    <col min="11523" max="11523" width="13.140625" style="300" customWidth="1"/>
    <col min="11524" max="11524" width="0" style="300" hidden="1" customWidth="1"/>
    <col min="11525" max="11776" width="9.140625" style="300"/>
    <col min="11777" max="11777" width="25.28515625" style="300" customWidth="1"/>
    <col min="11778" max="11778" width="44.5703125" style="300" customWidth="1"/>
    <col min="11779" max="11779" width="13.140625" style="300" customWidth="1"/>
    <col min="11780" max="11780" width="0" style="300" hidden="1" customWidth="1"/>
    <col min="11781" max="12032" width="9.140625" style="300"/>
    <col min="12033" max="12033" width="25.28515625" style="300" customWidth="1"/>
    <col min="12034" max="12034" width="44.5703125" style="300" customWidth="1"/>
    <col min="12035" max="12035" width="13.140625" style="300" customWidth="1"/>
    <col min="12036" max="12036" width="0" style="300" hidden="1" customWidth="1"/>
    <col min="12037" max="12288" width="9.140625" style="300"/>
    <col min="12289" max="12289" width="25.28515625" style="300" customWidth="1"/>
    <col min="12290" max="12290" width="44.5703125" style="300" customWidth="1"/>
    <col min="12291" max="12291" width="13.140625" style="300" customWidth="1"/>
    <col min="12292" max="12292" width="0" style="300" hidden="1" customWidth="1"/>
    <col min="12293" max="12544" width="9.140625" style="300"/>
    <col min="12545" max="12545" width="25.28515625" style="300" customWidth="1"/>
    <col min="12546" max="12546" width="44.5703125" style="300" customWidth="1"/>
    <col min="12547" max="12547" width="13.140625" style="300" customWidth="1"/>
    <col min="12548" max="12548" width="0" style="300" hidden="1" customWidth="1"/>
    <col min="12549" max="12800" width="9.140625" style="300"/>
    <col min="12801" max="12801" width="25.28515625" style="300" customWidth="1"/>
    <col min="12802" max="12802" width="44.5703125" style="300" customWidth="1"/>
    <col min="12803" max="12803" width="13.140625" style="300" customWidth="1"/>
    <col min="12804" max="12804" width="0" style="300" hidden="1" customWidth="1"/>
    <col min="12805" max="13056" width="9.140625" style="300"/>
    <col min="13057" max="13057" width="25.28515625" style="300" customWidth="1"/>
    <col min="13058" max="13058" width="44.5703125" style="300" customWidth="1"/>
    <col min="13059" max="13059" width="13.140625" style="300" customWidth="1"/>
    <col min="13060" max="13060" width="0" style="300" hidden="1" customWidth="1"/>
    <col min="13061" max="13312" width="9.140625" style="300"/>
    <col min="13313" max="13313" width="25.28515625" style="300" customWidth="1"/>
    <col min="13314" max="13314" width="44.5703125" style="300" customWidth="1"/>
    <col min="13315" max="13315" width="13.140625" style="300" customWidth="1"/>
    <col min="13316" max="13316" width="0" style="300" hidden="1" customWidth="1"/>
    <col min="13317" max="13568" width="9.140625" style="300"/>
    <col min="13569" max="13569" width="25.28515625" style="300" customWidth="1"/>
    <col min="13570" max="13570" width="44.5703125" style="300" customWidth="1"/>
    <col min="13571" max="13571" width="13.140625" style="300" customWidth="1"/>
    <col min="13572" max="13572" width="0" style="300" hidden="1" customWidth="1"/>
    <col min="13573" max="13824" width="9.140625" style="300"/>
    <col min="13825" max="13825" width="25.28515625" style="300" customWidth="1"/>
    <col min="13826" max="13826" width="44.5703125" style="300" customWidth="1"/>
    <col min="13827" max="13827" width="13.140625" style="300" customWidth="1"/>
    <col min="13828" max="13828" width="0" style="300" hidden="1" customWidth="1"/>
    <col min="13829" max="14080" width="9.140625" style="300"/>
    <col min="14081" max="14081" width="25.28515625" style="300" customWidth="1"/>
    <col min="14082" max="14082" width="44.5703125" style="300" customWidth="1"/>
    <col min="14083" max="14083" width="13.140625" style="300" customWidth="1"/>
    <col min="14084" max="14084" width="0" style="300" hidden="1" customWidth="1"/>
    <col min="14085" max="14336" width="9.140625" style="300"/>
    <col min="14337" max="14337" width="25.28515625" style="300" customWidth="1"/>
    <col min="14338" max="14338" width="44.5703125" style="300" customWidth="1"/>
    <col min="14339" max="14339" width="13.140625" style="300" customWidth="1"/>
    <col min="14340" max="14340" width="0" style="300" hidden="1" customWidth="1"/>
    <col min="14341" max="14592" width="9.140625" style="300"/>
    <col min="14593" max="14593" width="25.28515625" style="300" customWidth="1"/>
    <col min="14594" max="14594" width="44.5703125" style="300" customWidth="1"/>
    <col min="14595" max="14595" width="13.140625" style="300" customWidth="1"/>
    <col min="14596" max="14596" width="0" style="300" hidden="1" customWidth="1"/>
    <col min="14597" max="14848" width="9.140625" style="300"/>
    <col min="14849" max="14849" width="25.28515625" style="300" customWidth="1"/>
    <col min="14850" max="14850" width="44.5703125" style="300" customWidth="1"/>
    <col min="14851" max="14851" width="13.140625" style="300" customWidth="1"/>
    <col min="14852" max="14852" width="0" style="300" hidden="1" customWidth="1"/>
    <col min="14853" max="15104" width="9.140625" style="300"/>
    <col min="15105" max="15105" width="25.28515625" style="300" customWidth="1"/>
    <col min="15106" max="15106" width="44.5703125" style="300" customWidth="1"/>
    <col min="15107" max="15107" width="13.140625" style="300" customWidth="1"/>
    <col min="15108" max="15108" width="0" style="300" hidden="1" customWidth="1"/>
    <col min="15109" max="15360" width="9.140625" style="300"/>
    <col min="15361" max="15361" width="25.28515625" style="300" customWidth="1"/>
    <col min="15362" max="15362" width="44.5703125" style="300" customWidth="1"/>
    <col min="15363" max="15363" width="13.140625" style="300" customWidth="1"/>
    <col min="15364" max="15364" width="0" style="300" hidden="1" customWidth="1"/>
    <col min="15365" max="15616" width="9.140625" style="300"/>
    <col min="15617" max="15617" width="25.28515625" style="300" customWidth="1"/>
    <col min="15618" max="15618" width="44.5703125" style="300" customWidth="1"/>
    <col min="15619" max="15619" width="13.140625" style="300" customWidth="1"/>
    <col min="15620" max="15620" width="0" style="300" hidden="1" customWidth="1"/>
    <col min="15621" max="15872" width="9.140625" style="300"/>
    <col min="15873" max="15873" width="25.28515625" style="300" customWidth="1"/>
    <col min="15874" max="15874" width="44.5703125" style="300" customWidth="1"/>
    <col min="15875" max="15875" width="13.140625" style="300" customWidth="1"/>
    <col min="15876" max="15876" width="0" style="300" hidden="1" customWidth="1"/>
    <col min="15877" max="16128" width="9.140625" style="300"/>
    <col min="16129" max="16129" width="25.28515625" style="300" customWidth="1"/>
    <col min="16130" max="16130" width="44.5703125" style="300" customWidth="1"/>
    <col min="16131" max="16131" width="13.140625" style="300" customWidth="1"/>
    <col min="16132" max="16132" width="0" style="300" hidden="1" customWidth="1"/>
    <col min="16133" max="16384" width="9.140625" style="300"/>
  </cols>
  <sheetData>
    <row r="1" spans="1:4" x14ac:dyDescent="0.2">
      <c r="B1" s="566" t="s">
        <v>730</v>
      </c>
      <c r="C1" s="566"/>
    </row>
    <row r="2" spans="1:4" x14ac:dyDescent="0.2">
      <c r="B2" s="566" t="s">
        <v>731</v>
      </c>
      <c r="C2" s="566"/>
    </row>
    <row r="3" spans="1:4" x14ac:dyDescent="0.2">
      <c r="B3" s="566" t="s">
        <v>748</v>
      </c>
      <c r="C3" s="566"/>
    </row>
    <row r="4" spans="1:4" x14ac:dyDescent="0.2">
      <c r="B4" s="566"/>
      <c r="C4" s="566"/>
    </row>
    <row r="5" spans="1:4" x14ac:dyDescent="0.2">
      <c r="A5" s="567" t="s">
        <v>749</v>
      </c>
      <c r="B5" s="568"/>
      <c r="C5" s="568"/>
    </row>
    <row r="6" spans="1:4" x14ac:dyDescent="0.2">
      <c r="B6" s="566"/>
      <c r="C6" s="566"/>
    </row>
    <row r="7" spans="1:4" ht="25.5" x14ac:dyDescent="0.2">
      <c r="A7" s="301" t="s">
        <v>732</v>
      </c>
      <c r="B7" s="301" t="s">
        <v>384</v>
      </c>
      <c r="C7" s="302" t="s">
        <v>733</v>
      </c>
    </row>
    <row r="8" spans="1:4" x14ac:dyDescent="0.2">
      <c r="A8" s="569" t="s">
        <v>734</v>
      </c>
      <c r="B8" s="570"/>
      <c r="C8" s="303">
        <f>C9+C10</f>
        <v>31338</v>
      </c>
      <c r="D8" s="303">
        <f>D9+D10</f>
        <v>51206</v>
      </c>
    </row>
    <row r="9" spans="1:4" ht="25.5" x14ac:dyDescent="0.2">
      <c r="A9" s="304" t="s">
        <v>735</v>
      </c>
      <c r="B9" s="305" t="s">
        <v>386</v>
      </c>
      <c r="C9" s="306">
        <v>31338</v>
      </c>
      <c r="D9" s="306">
        <v>71206</v>
      </c>
    </row>
    <row r="10" spans="1:4" ht="25.5" x14ac:dyDescent="0.2">
      <c r="A10" s="304" t="s">
        <v>736</v>
      </c>
      <c r="B10" s="305" t="s">
        <v>388</v>
      </c>
      <c r="C10" s="306">
        <v>0</v>
      </c>
      <c r="D10" s="306">
        <v>-20000</v>
      </c>
    </row>
    <row r="11" spans="1:4" x14ac:dyDescent="0.2">
      <c r="A11" s="571" t="s">
        <v>737</v>
      </c>
      <c r="B11" s="572"/>
      <c r="C11" s="303">
        <f>C12+C13</f>
        <v>0</v>
      </c>
      <c r="D11" s="303">
        <f>D12+D13</f>
        <v>-33620</v>
      </c>
    </row>
    <row r="12" spans="1:4" ht="38.25" x14ac:dyDescent="0.2">
      <c r="A12" s="304" t="s">
        <v>738</v>
      </c>
      <c r="B12" s="305" t="s">
        <v>390</v>
      </c>
      <c r="C12" s="306">
        <v>0</v>
      </c>
      <c r="D12" s="306">
        <v>0</v>
      </c>
    </row>
    <row r="13" spans="1:4" ht="38.25" x14ac:dyDescent="0.2">
      <c r="A13" s="304" t="s">
        <v>739</v>
      </c>
      <c r="B13" s="307" t="s">
        <v>392</v>
      </c>
      <c r="C13" s="306">
        <v>0</v>
      </c>
      <c r="D13" s="306">
        <v>-33620</v>
      </c>
    </row>
    <row r="14" spans="1:4" x14ac:dyDescent="0.2">
      <c r="A14" s="571" t="s">
        <v>740</v>
      </c>
      <c r="B14" s="572"/>
      <c r="C14" s="308">
        <f>C15</f>
        <v>0</v>
      </c>
      <c r="D14" s="308">
        <f>D15</f>
        <v>-20000</v>
      </c>
    </row>
    <row r="15" spans="1:4" ht="89.25" x14ac:dyDescent="0.2">
      <c r="A15" s="304" t="s">
        <v>741</v>
      </c>
      <c r="B15" s="309" t="s">
        <v>742</v>
      </c>
      <c r="C15" s="306">
        <v>0</v>
      </c>
      <c r="D15" s="306">
        <v>-20000</v>
      </c>
    </row>
    <row r="16" spans="1:4" x14ac:dyDescent="0.2">
      <c r="A16" s="569" t="s">
        <v>743</v>
      </c>
      <c r="B16" s="570"/>
      <c r="C16" s="308">
        <f>C17</f>
        <v>0</v>
      </c>
      <c r="D16" s="308">
        <f>D17</f>
        <v>20000</v>
      </c>
    </row>
    <row r="17" spans="1:4" ht="63.75" x14ac:dyDescent="0.2">
      <c r="A17" s="304" t="s">
        <v>744</v>
      </c>
      <c r="B17" s="309" t="s">
        <v>396</v>
      </c>
      <c r="C17" s="310">
        <v>0</v>
      </c>
      <c r="D17" s="310">
        <v>20000</v>
      </c>
    </row>
    <row r="18" spans="1:4" ht="25.5" x14ac:dyDescent="0.2">
      <c r="A18" s="304" t="s">
        <v>745</v>
      </c>
      <c r="B18" s="311" t="s">
        <v>746</v>
      </c>
      <c r="C18" s="312">
        <v>31116.74</v>
      </c>
      <c r="D18" s="312">
        <v>34504</v>
      </c>
    </row>
    <row r="19" spans="1:4" x14ac:dyDescent="0.2">
      <c r="A19" s="571" t="s">
        <v>747</v>
      </c>
      <c r="B19" s="572"/>
      <c r="C19" s="308">
        <f>C11+C8+C14+C16+C18</f>
        <v>62454.740000000005</v>
      </c>
      <c r="D19" s="308">
        <f>D11+D8+D14+D16+D18</f>
        <v>52090</v>
      </c>
    </row>
    <row r="20" spans="1:4" x14ac:dyDescent="0.2">
      <c r="A20" s="565"/>
      <c r="B20" s="565"/>
      <c r="C20" s="565"/>
    </row>
    <row r="21" spans="1:4" x14ac:dyDescent="0.2">
      <c r="A21" s="313"/>
      <c r="B21" s="313"/>
      <c r="C21" s="313"/>
    </row>
    <row r="22" spans="1:4" x14ac:dyDescent="0.2">
      <c r="A22" s="313"/>
      <c r="B22" s="313"/>
      <c r="C22" s="313"/>
    </row>
    <row r="23" spans="1:4" x14ac:dyDescent="0.2">
      <c r="A23" s="313"/>
      <c r="B23" s="313"/>
      <c r="C23" s="313"/>
    </row>
    <row r="24" spans="1:4" x14ac:dyDescent="0.2">
      <c r="A24" s="313"/>
      <c r="B24" s="313"/>
      <c r="C24" s="313"/>
    </row>
    <row r="25" spans="1:4" x14ac:dyDescent="0.2">
      <c r="A25" s="313"/>
      <c r="B25" s="313"/>
      <c r="C25" s="313"/>
    </row>
    <row r="26" spans="1:4" x14ac:dyDescent="0.2">
      <c r="A26" s="313"/>
      <c r="B26" s="313"/>
      <c r="C26" s="313"/>
    </row>
    <row r="27" spans="1:4" x14ac:dyDescent="0.2">
      <c r="A27" s="313"/>
      <c r="B27" s="313"/>
      <c r="C27" s="313"/>
    </row>
    <row r="28" spans="1:4" x14ac:dyDescent="0.2">
      <c r="A28" s="313"/>
      <c r="B28" s="313"/>
      <c r="C28" s="313"/>
    </row>
    <row r="29" spans="1:4" x14ac:dyDescent="0.2">
      <c r="A29" s="313"/>
      <c r="B29" s="313"/>
      <c r="C29" s="313"/>
    </row>
    <row r="30" spans="1:4" x14ac:dyDescent="0.2">
      <c r="A30" s="313"/>
      <c r="B30" s="313"/>
      <c r="C30" s="313"/>
    </row>
    <row r="31" spans="1:4" x14ac:dyDescent="0.2">
      <c r="A31" s="313"/>
      <c r="B31" s="313"/>
      <c r="C31" s="313"/>
    </row>
    <row r="32" spans="1:4" x14ac:dyDescent="0.2">
      <c r="A32" s="313"/>
      <c r="B32" s="313"/>
      <c r="C32" s="313"/>
    </row>
    <row r="33" spans="1:3" x14ac:dyDescent="0.2">
      <c r="A33" s="313"/>
      <c r="B33" s="313"/>
      <c r="C33" s="313"/>
    </row>
    <row r="34" spans="1:3" x14ac:dyDescent="0.2">
      <c r="A34" s="313"/>
      <c r="B34" s="313"/>
      <c r="C34" s="313"/>
    </row>
    <row r="35" spans="1:3" x14ac:dyDescent="0.2">
      <c r="A35" s="313"/>
      <c r="B35" s="313"/>
      <c r="C35" s="313"/>
    </row>
    <row r="36" spans="1:3" x14ac:dyDescent="0.2">
      <c r="A36" s="313"/>
      <c r="B36" s="313"/>
      <c r="C36" s="313"/>
    </row>
  </sheetData>
  <mergeCells count="12">
    <mergeCell ref="A20:C20"/>
    <mergeCell ref="B1:C1"/>
    <mergeCell ref="B2:C2"/>
    <mergeCell ref="B3:C3"/>
    <mergeCell ref="B4:C4"/>
    <mergeCell ref="A5:C5"/>
    <mergeCell ref="B6:C6"/>
    <mergeCell ref="A8:B8"/>
    <mergeCell ref="A11:B11"/>
    <mergeCell ref="A14:B14"/>
    <mergeCell ref="A16:B16"/>
    <mergeCell ref="A19:B1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42"/>
  <sheetViews>
    <sheetView workbookViewId="0">
      <selection activeCell="H13" sqref="H13"/>
    </sheetView>
  </sheetViews>
  <sheetFormatPr defaultColWidth="9.140625" defaultRowHeight="12.75" x14ac:dyDescent="0.2"/>
  <cols>
    <col min="1" max="1" width="24.5703125" style="300" customWidth="1"/>
    <col min="2" max="2" width="45.7109375" style="300" customWidth="1"/>
    <col min="3" max="3" width="15.85546875" style="300" customWidth="1"/>
    <col min="4" max="4" width="16.42578125" style="300" customWidth="1"/>
    <col min="5" max="256" width="9.140625" style="300"/>
    <col min="257" max="257" width="24.5703125" style="300" customWidth="1"/>
    <col min="258" max="258" width="41.5703125" style="300" customWidth="1"/>
    <col min="259" max="260" width="12" style="300" customWidth="1"/>
    <col min="261" max="512" width="9.140625" style="300"/>
    <col min="513" max="513" width="24.5703125" style="300" customWidth="1"/>
    <col min="514" max="514" width="41.5703125" style="300" customWidth="1"/>
    <col min="515" max="516" width="12" style="300" customWidth="1"/>
    <col min="517" max="768" width="9.140625" style="300"/>
    <col min="769" max="769" width="24.5703125" style="300" customWidth="1"/>
    <col min="770" max="770" width="41.5703125" style="300" customWidth="1"/>
    <col min="771" max="772" width="12" style="300" customWidth="1"/>
    <col min="773" max="1024" width="9.140625" style="300"/>
    <col min="1025" max="1025" width="24.5703125" style="300" customWidth="1"/>
    <col min="1026" max="1026" width="41.5703125" style="300" customWidth="1"/>
    <col min="1027" max="1028" width="12" style="300" customWidth="1"/>
    <col min="1029" max="1280" width="9.140625" style="300"/>
    <col min="1281" max="1281" width="24.5703125" style="300" customWidth="1"/>
    <col min="1282" max="1282" width="41.5703125" style="300" customWidth="1"/>
    <col min="1283" max="1284" width="12" style="300" customWidth="1"/>
    <col min="1285" max="1536" width="9.140625" style="300"/>
    <col min="1537" max="1537" width="24.5703125" style="300" customWidth="1"/>
    <col min="1538" max="1538" width="41.5703125" style="300" customWidth="1"/>
    <col min="1539" max="1540" width="12" style="300" customWidth="1"/>
    <col min="1541" max="1792" width="9.140625" style="300"/>
    <col min="1793" max="1793" width="24.5703125" style="300" customWidth="1"/>
    <col min="1794" max="1794" width="41.5703125" style="300" customWidth="1"/>
    <col min="1795" max="1796" width="12" style="300" customWidth="1"/>
    <col min="1797" max="2048" width="9.140625" style="300"/>
    <col min="2049" max="2049" width="24.5703125" style="300" customWidth="1"/>
    <col min="2050" max="2050" width="41.5703125" style="300" customWidth="1"/>
    <col min="2051" max="2052" width="12" style="300" customWidth="1"/>
    <col min="2053" max="2304" width="9.140625" style="300"/>
    <col min="2305" max="2305" width="24.5703125" style="300" customWidth="1"/>
    <col min="2306" max="2306" width="41.5703125" style="300" customWidth="1"/>
    <col min="2307" max="2308" width="12" style="300" customWidth="1"/>
    <col min="2309" max="2560" width="9.140625" style="300"/>
    <col min="2561" max="2561" width="24.5703125" style="300" customWidth="1"/>
    <col min="2562" max="2562" width="41.5703125" style="300" customWidth="1"/>
    <col min="2563" max="2564" width="12" style="300" customWidth="1"/>
    <col min="2565" max="2816" width="9.140625" style="300"/>
    <col min="2817" max="2817" width="24.5703125" style="300" customWidth="1"/>
    <col min="2818" max="2818" width="41.5703125" style="300" customWidth="1"/>
    <col min="2819" max="2820" width="12" style="300" customWidth="1"/>
    <col min="2821" max="3072" width="9.140625" style="300"/>
    <col min="3073" max="3073" width="24.5703125" style="300" customWidth="1"/>
    <col min="3074" max="3074" width="41.5703125" style="300" customWidth="1"/>
    <col min="3075" max="3076" width="12" style="300" customWidth="1"/>
    <col min="3077" max="3328" width="9.140625" style="300"/>
    <col min="3329" max="3329" width="24.5703125" style="300" customWidth="1"/>
    <col min="3330" max="3330" width="41.5703125" style="300" customWidth="1"/>
    <col min="3331" max="3332" width="12" style="300" customWidth="1"/>
    <col min="3333" max="3584" width="9.140625" style="300"/>
    <col min="3585" max="3585" width="24.5703125" style="300" customWidth="1"/>
    <col min="3586" max="3586" width="41.5703125" style="300" customWidth="1"/>
    <col min="3587" max="3588" width="12" style="300" customWidth="1"/>
    <col min="3589" max="3840" width="9.140625" style="300"/>
    <col min="3841" max="3841" width="24.5703125" style="300" customWidth="1"/>
    <col min="3842" max="3842" width="41.5703125" style="300" customWidth="1"/>
    <col min="3843" max="3844" width="12" style="300" customWidth="1"/>
    <col min="3845" max="4096" width="9.140625" style="300"/>
    <col min="4097" max="4097" width="24.5703125" style="300" customWidth="1"/>
    <col min="4098" max="4098" width="41.5703125" style="300" customWidth="1"/>
    <col min="4099" max="4100" width="12" style="300" customWidth="1"/>
    <col min="4101" max="4352" width="9.140625" style="300"/>
    <col min="4353" max="4353" width="24.5703125" style="300" customWidth="1"/>
    <col min="4354" max="4354" width="41.5703125" style="300" customWidth="1"/>
    <col min="4355" max="4356" width="12" style="300" customWidth="1"/>
    <col min="4357" max="4608" width="9.140625" style="300"/>
    <col min="4609" max="4609" width="24.5703125" style="300" customWidth="1"/>
    <col min="4610" max="4610" width="41.5703125" style="300" customWidth="1"/>
    <col min="4611" max="4612" width="12" style="300" customWidth="1"/>
    <col min="4613" max="4864" width="9.140625" style="300"/>
    <col min="4865" max="4865" width="24.5703125" style="300" customWidth="1"/>
    <col min="4866" max="4866" width="41.5703125" style="300" customWidth="1"/>
    <col min="4867" max="4868" width="12" style="300" customWidth="1"/>
    <col min="4869" max="5120" width="9.140625" style="300"/>
    <col min="5121" max="5121" width="24.5703125" style="300" customWidth="1"/>
    <col min="5122" max="5122" width="41.5703125" style="300" customWidth="1"/>
    <col min="5123" max="5124" width="12" style="300" customWidth="1"/>
    <col min="5125" max="5376" width="9.140625" style="300"/>
    <col min="5377" max="5377" width="24.5703125" style="300" customWidth="1"/>
    <col min="5378" max="5378" width="41.5703125" style="300" customWidth="1"/>
    <col min="5379" max="5380" width="12" style="300" customWidth="1"/>
    <col min="5381" max="5632" width="9.140625" style="300"/>
    <col min="5633" max="5633" width="24.5703125" style="300" customWidth="1"/>
    <col min="5634" max="5634" width="41.5703125" style="300" customWidth="1"/>
    <col min="5635" max="5636" width="12" style="300" customWidth="1"/>
    <col min="5637" max="5888" width="9.140625" style="300"/>
    <col min="5889" max="5889" width="24.5703125" style="300" customWidth="1"/>
    <col min="5890" max="5890" width="41.5703125" style="300" customWidth="1"/>
    <col min="5891" max="5892" width="12" style="300" customWidth="1"/>
    <col min="5893" max="6144" width="9.140625" style="300"/>
    <col min="6145" max="6145" width="24.5703125" style="300" customWidth="1"/>
    <col min="6146" max="6146" width="41.5703125" style="300" customWidth="1"/>
    <col min="6147" max="6148" width="12" style="300" customWidth="1"/>
    <col min="6149" max="6400" width="9.140625" style="300"/>
    <col min="6401" max="6401" width="24.5703125" style="300" customWidth="1"/>
    <col min="6402" max="6402" width="41.5703125" style="300" customWidth="1"/>
    <col min="6403" max="6404" width="12" style="300" customWidth="1"/>
    <col min="6405" max="6656" width="9.140625" style="300"/>
    <col min="6657" max="6657" width="24.5703125" style="300" customWidth="1"/>
    <col min="6658" max="6658" width="41.5703125" style="300" customWidth="1"/>
    <col min="6659" max="6660" width="12" style="300" customWidth="1"/>
    <col min="6661" max="6912" width="9.140625" style="300"/>
    <col min="6913" max="6913" width="24.5703125" style="300" customWidth="1"/>
    <col min="6914" max="6914" width="41.5703125" style="300" customWidth="1"/>
    <col min="6915" max="6916" width="12" style="300" customWidth="1"/>
    <col min="6917" max="7168" width="9.140625" style="300"/>
    <col min="7169" max="7169" width="24.5703125" style="300" customWidth="1"/>
    <col min="7170" max="7170" width="41.5703125" style="300" customWidth="1"/>
    <col min="7171" max="7172" width="12" style="300" customWidth="1"/>
    <col min="7173" max="7424" width="9.140625" style="300"/>
    <col min="7425" max="7425" width="24.5703125" style="300" customWidth="1"/>
    <col min="7426" max="7426" width="41.5703125" style="300" customWidth="1"/>
    <col min="7427" max="7428" width="12" style="300" customWidth="1"/>
    <col min="7429" max="7680" width="9.140625" style="300"/>
    <col min="7681" max="7681" width="24.5703125" style="300" customWidth="1"/>
    <col min="7682" max="7682" width="41.5703125" style="300" customWidth="1"/>
    <col min="7683" max="7684" width="12" style="300" customWidth="1"/>
    <col min="7685" max="7936" width="9.140625" style="300"/>
    <col min="7937" max="7937" width="24.5703125" style="300" customWidth="1"/>
    <col min="7938" max="7938" width="41.5703125" style="300" customWidth="1"/>
    <col min="7939" max="7940" width="12" style="300" customWidth="1"/>
    <col min="7941" max="8192" width="9.140625" style="300"/>
    <col min="8193" max="8193" width="24.5703125" style="300" customWidth="1"/>
    <col min="8194" max="8194" width="41.5703125" style="300" customWidth="1"/>
    <col min="8195" max="8196" width="12" style="300" customWidth="1"/>
    <col min="8197" max="8448" width="9.140625" style="300"/>
    <col min="8449" max="8449" width="24.5703125" style="300" customWidth="1"/>
    <col min="8450" max="8450" width="41.5703125" style="300" customWidth="1"/>
    <col min="8451" max="8452" width="12" style="300" customWidth="1"/>
    <col min="8453" max="8704" width="9.140625" style="300"/>
    <col min="8705" max="8705" width="24.5703125" style="300" customWidth="1"/>
    <col min="8706" max="8706" width="41.5703125" style="300" customWidth="1"/>
    <col min="8707" max="8708" width="12" style="300" customWidth="1"/>
    <col min="8709" max="8960" width="9.140625" style="300"/>
    <col min="8961" max="8961" width="24.5703125" style="300" customWidth="1"/>
    <col min="8962" max="8962" width="41.5703125" style="300" customWidth="1"/>
    <col min="8963" max="8964" width="12" style="300" customWidth="1"/>
    <col min="8965" max="9216" width="9.140625" style="300"/>
    <col min="9217" max="9217" width="24.5703125" style="300" customWidth="1"/>
    <col min="9218" max="9218" width="41.5703125" style="300" customWidth="1"/>
    <col min="9219" max="9220" width="12" style="300" customWidth="1"/>
    <col min="9221" max="9472" width="9.140625" style="300"/>
    <col min="9473" max="9473" width="24.5703125" style="300" customWidth="1"/>
    <col min="9474" max="9474" width="41.5703125" style="300" customWidth="1"/>
    <col min="9475" max="9476" width="12" style="300" customWidth="1"/>
    <col min="9477" max="9728" width="9.140625" style="300"/>
    <col min="9729" max="9729" width="24.5703125" style="300" customWidth="1"/>
    <col min="9730" max="9730" width="41.5703125" style="300" customWidth="1"/>
    <col min="9731" max="9732" width="12" style="300" customWidth="1"/>
    <col min="9733" max="9984" width="9.140625" style="300"/>
    <col min="9985" max="9985" width="24.5703125" style="300" customWidth="1"/>
    <col min="9986" max="9986" width="41.5703125" style="300" customWidth="1"/>
    <col min="9987" max="9988" width="12" style="300" customWidth="1"/>
    <col min="9989" max="10240" width="9.140625" style="300"/>
    <col min="10241" max="10241" width="24.5703125" style="300" customWidth="1"/>
    <col min="10242" max="10242" width="41.5703125" style="300" customWidth="1"/>
    <col min="10243" max="10244" width="12" style="300" customWidth="1"/>
    <col min="10245" max="10496" width="9.140625" style="300"/>
    <col min="10497" max="10497" width="24.5703125" style="300" customWidth="1"/>
    <col min="10498" max="10498" width="41.5703125" style="300" customWidth="1"/>
    <col min="10499" max="10500" width="12" style="300" customWidth="1"/>
    <col min="10501" max="10752" width="9.140625" style="300"/>
    <col min="10753" max="10753" width="24.5703125" style="300" customWidth="1"/>
    <col min="10754" max="10754" width="41.5703125" style="300" customWidth="1"/>
    <col min="10755" max="10756" width="12" style="300" customWidth="1"/>
    <col min="10757" max="11008" width="9.140625" style="300"/>
    <col min="11009" max="11009" width="24.5703125" style="300" customWidth="1"/>
    <col min="11010" max="11010" width="41.5703125" style="300" customWidth="1"/>
    <col min="11011" max="11012" width="12" style="300" customWidth="1"/>
    <col min="11013" max="11264" width="9.140625" style="300"/>
    <col min="11265" max="11265" width="24.5703125" style="300" customWidth="1"/>
    <col min="11266" max="11266" width="41.5703125" style="300" customWidth="1"/>
    <col min="11267" max="11268" width="12" style="300" customWidth="1"/>
    <col min="11269" max="11520" width="9.140625" style="300"/>
    <col min="11521" max="11521" width="24.5703125" style="300" customWidth="1"/>
    <col min="11522" max="11522" width="41.5703125" style="300" customWidth="1"/>
    <col min="11523" max="11524" width="12" style="300" customWidth="1"/>
    <col min="11525" max="11776" width="9.140625" style="300"/>
    <col min="11777" max="11777" width="24.5703125" style="300" customWidth="1"/>
    <col min="11778" max="11778" width="41.5703125" style="300" customWidth="1"/>
    <col min="11779" max="11780" width="12" style="300" customWidth="1"/>
    <col min="11781" max="12032" width="9.140625" style="300"/>
    <col min="12033" max="12033" width="24.5703125" style="300" customWidth="1"/>
    <col min="12034" max="12034" width="41.5703125" style="300" customWidth="1"/>
    <col min="12035" max="12036" width="12" style="300" customWidth="1"/>
    <col min="12037" max="12288" width="9.140625" style="300"/>
    <col min="12289" max="12289" width="24.5703125" style="300" customWidth="1"/>
    <col min="12290" max="12290" width="41.5703125" style="300" customWidth="1"/>
    <col min="12291" max="12292" width="12" style="300" customWidth="1"/>
    <col min="12293" max="12544" width="9.140625" style="300"/>
    <col min="12545" max="12545" width="24.5703125" style="300" customWidth="1"/>
    <col min="12546" max="12546" width="41.5703125" style="300" customWidth="1"/>
    <col min="12547" max="12548" width="12" style="300" customWidth="1"/>
    <col min="12549" max="12800" width="9.140625" style="300"/>
    <col min="12801" max="12801" width="24.5703125" style="300" customWidth="1"/>
    <col min="12802" max="12802" width="41.5703125" style="300" customWidth="1"/>
    <col min="12803" max="12804" width="12" style="300" customWidth="1"/>
    <col min="12805" max="13056" width="9.140625" style="300"/>
    <col min="13057" max="13057" width="24.5703125" style="300" customWidth="1"/>
    <col min="13058" max="13058" width="41.5703125" style="300" customWidth="1"/>
    <col min="13059" max="13060" width="12" style="300" customWidth="1"/>
    <col min="13061" max="13312" width="9.140625" style="300"/>
    <col min="13313" max="13313" width="24.5703125" style="300" customWidth="1"/>
    <col min="13314" max="13314" width="41.5703125" style="300" customWidth="1"/>
    <col min="13315" max="13316" width="12" style="300" customWidth="1"/>
    <col min="13317" max="13568" width="9.140625" style="300"/>
    <col min="13569" max="13569" width="24.5703125" style="300" customWidth="1"/>
    <col min="13570" max="13570" width="41.5703125" style="300" customWidth="1"/>
    <col min="13571" max="13572" width="12" style="300" customWidth="1"/>
    <col min="13573" max="13824" width="9.140625" style="300"/>
    <col min="13825" max="13825" width="24.5703125" style="300" customWidth="1"/>
    <col min="13826" max="13826" width="41.5703125" style="300" customWidth="1"/>
    <col min="13827" max="13828" width="12" style="300" customWidth="1"/>
    <col min="13829" max="14080" width="9.140625" style="300"/>
    <col min="14081" max="14081" width="24.5703125" style="300" customWidth="1"/>
    <col min="14082" max="14082" width="41.5703125" style="300" customWidth="1"/>
    <col min="14083" max="14084" width="12" style="300" customWidth="1"/>
    <col min="14085" max="14336" width="9.140625" style="300"/>
    <col min="14337" max="14337" width="24.5703125" style="300" customWidth="1"/>
    <col min="14338" max="14338" width="41.5703125" style="300" customWidth="1"/>
    <col min="14339" max="14340" width="12" style="300" customWidth="1"/>
    <col min="14341" max="14592" width="9.140625" style="300"/>
    <col min="14593" max="14593" width="24.5703125" style="300" customWidth="1"/>
    <col min="14594" max="14594" width="41.5703125" style="300" customWidth="1"/>
    <col min="14595" max="14596" width="12" style="300" customWidth="1"/>
    <col min="14597" max="14848" width="9.140625" style="300"/>
    <col min="14849" max="14849" width="24.5703125" style="300" customWidth="1"/>
    <col min="14850" max="14850" width="41.5703125" style="300" customWidth="1"/>
    <col min="14851" max="14852" width="12" style="300" customWidth="1"/>
    <col min="14853" max="15104" width="9.140625" style="300"/>
    <col min="15105" max="15105" width="24.5703125" style="300" customWidth="1"/>
    <col min="15106" max="15106" width="41.5703125" style="300" customWidth="1"/>
    <col min="15107" max="15108" width="12" style="300" customWidth="1"/>
    <col min="15109" max="15360" width="9.140625" style="300"/>
    <col min="15361" max="15361" width="24.5703125" style="300" customWidth="1"/>
    <col min="15362" max="15362" width="41.5703125" style="300" customWidth="1"/>
    <col min="15363" max="15364" width="12" style="300" customWidth="1"/>
    <col min="15365" max="15616" width="9.140625" style="300"/>
    <col min="15617" max="15617" width="24.5703125" style="300" customWidth="1"/>
    <col min="15618" max="15618" width="41.5703125" style="300" customWidth="1"/>
    <col min="15619" max="15620" width="12" style="300" customWidth="1"/>
    <col min="15621" max="15872" width="9.140625" style="300"/>
    <col min="15873" max="15873" width="24.5703125" style="300" customWidth="1"/>
    <col min="15874" max="15874" width="41.5703125" style="300" customWidth="1"/>
    <col min="15875" max="15876" width="12" style="300" customWidth="1"/>
    <col min="15877" max="16128" width="9.140625" style="300"/>
    <col min="16129" max="16129" width="24.5703125" style="300" customWidth="1"/>
    <col min="16130" max="16130" width="41.5703125" style="300" customWidth="1"/>
    <col min="16131" max="16132" width="12" style="300" customWidth="1"/>
    <col min="16133" max="16384" width="9.140625" style="300"/>
  </cols>
  <sheetData>
    <row r="1" spans="1:4" x14ac:dyDescent="0.2">
      <c r="B1" s="566" t="s">
        <v>750</v>
      </c>
      <c r="C1" s="566"/>
      <c r="D1" s="574"/>
    </row>
    <row r="2" spans="1:4" x14ac:dyDescent="0.2">
      <c r="B2" s="566" t="s">
        <v>731</v>
      </c>
      <c r="C2" s="566"/>
      <c r="D2" s="574"/>
    </row>
    <row r="3" spans="1:4" x14ac:dyDescent="0.2">
      <c r="B3" s="566" t="s">
        <v>755</v>
      </c>
      <c r="C3" s="566"/>
      <c r="D3" s="574"/>
    </row>
    <row r="5" spans="1:4" x14ac:dyDescent="0.2">
      <c r="A5" s="575" t="s">
        <v>756</v>
      </c>
      <c r="B5" s="575"/>
      <c r="C5" s="575"/>
      <c r="D5" s="575"/>
    </row>
    <row r="6" spans="1:4" x14ac:dyDescent="0.2">
      <c r="A6" s="314"/>
      <c r="B6" s="314"/>
      <c r="C6" s="314"/>
    </row>
    <row r="7" spans="1:4" ht="14.25" x14ac:dyDescent="0.2">
      <c r="A7" s="301" t="s">
        <v>732</v>
      </c>
      <c r="B7" s="301" t="s">
        <v>384</v>
      </c>
      <c r="C7" s="315" t="s">
        <v>751</v>
      </c>
      <c r="D7" s="316" t="s">
        <v>754</v>
      </c>
    </row>
    <row r="8" spans="1:4" x14ac:dyDescent="0.2">
      <c r="A8" s="576" t="s">
        <v>734</v>
      </c>
      <c r="B8" s="576"/>
      <c r="C8" s="317">
        <f>SUM(C9:C10)</f>
        <v>6000</v>
      </c>
      <c r="D8" s="317">
        <f>SUM(D9:D10)</f>
        <v>2525</v>
      </c>
    </row>
    <row r="9" spans="1:4" ht="38.25" x14ac:dyDescent="0.2">
      <c r="A9" s="304" t="s">
        <v>735</v>
      </c>
      <c r="B9" s="305" t="s">
        <v>386</v>
      </c>
      <c r="C9" s="317">
        <v>10000</v>
      </c>
      <c r="D9" s="317">
        <v>14525</v>
      </c>
    </row>
    <row r="10" spans="1:4" ht="38.25" x14ac:dyDescent="0.2">
      <c r="A10" s="304" t="s">
        <v>736</v>
      </c>
      <c r="B10" s="305" t="s">
        <v>388</v>
      </c>
      <c r="C10" s="317">
        <v>-4000</v>
      </c>
      <c r="D10" s="317">
        <v>-12000</v>
      </c>
    </row>
    <row r="11" spans="1:4" x14ac:dyDescent="0.2">
      <c r="A11" s="573" t="s">
        <v>737</v>
      </c>
      <c r="B11" s="573"/>
      <c r="C11" s="318">
        <f>SUM(C12:C13)</f>
        <v>0</v>
      </c>
      <c r="D11" s="318">
        <f>SUM(D12:D13)</f>
        <v>0</v>
      </c>
    </row>
    <row r="12" spans="1:4" ht="38.25" x14ac:dyDescent="0.2">
      <c r="A12" s="304" t="s">
        <v>738</v>
      </c>
      <c r="B12" s="305" t="s">
        <v>390</v>
      </c>
      <c r="C12" s="317">
        <v>0</v>
      </c>
      <c r="D12" s="317">
        <v>0</v>
      </c>
    </row>
    <row r="13" spans="1:4" ht="38.25" x14ac:dyDescent="0.2">
      <c r="A13" s="304" t="s">
        <v>739</v>
      </c>
      <c r="B13" s="305" t="s">
        <v>392</v>
      </c>
      <c r="C13" s="317">
        <v>0</v>
      </c>
      <c r="D13" s="317">
        <v>0</v>
      </c>
    </row>
    <row r="14" spans="1:4" x14ac:dyDescent="0.2">
      <c r="A14" s="571" t="s">
        <v>740</v>
      </c>
      <c r="B14" s="572"/>
      <c r="C14" s="317">
        <f>C15</f>
        <v>0</v>
      </c>
      <c r="D14" s="317">
        <f>D15</f>
        <v>0</v>
      </c>
    </row>
    <row r="15" spans="1:4" ht="89.25" x14ac:dyDescent="0.2">
      <c r="A15" s="304" t="s">
        <v>741</v>
      </c>
      <c r="B15" s="309" t="s">
        <v>742</v>
      </c>
      <c r="C15" s="319">
        <v>0</v>
      </c>
      <c r="D15" s="319">
        <v>0</v>
      </c>
    </row>
    <row r="16" spans="1:4" x14ac:dyDescent="0.2">
      <c r="A16" s="569" t="s">
        <v>743</v>
      </c>
      <c r="B16" s="570"/>
      <c r="C16" s="317">
        <f>C17</f>
        <v>0</v>
      </c>
      <c r="D16" s="317">
        <f>D17</f>
        <v>0</v>
      </c>
    </row>
    <row r="17" spans="1:4" ht="63.75" x14ac:dyDescent="0.2">
      <c r="A17" s="304" t="s">
        <v>744</v>
      </c>
      <c r="B17" s="309" t="s">
        <v>396</v>
      </c>
      <c r="C17" s="319">
        <v>0</v>
      </c>
      <c r="D17" s="319">
        <v>0</v>
      </c>
    </row>
    <row r="18" spans="1:4" x14ac:dyDescent="0.2">
      <c r="A18" s="569" t="s">
        <v>752</v>
      </c>
      <c r="B18" s="570"/>
      <c r="C18" s="317">
        <v>0</v>
      </c>
      <c r="D18" s="317">
        <v>0</v>
      </c>
    </row>
    <row r="19" spans="1:4" ht="51" x14ac:dyDescent="0.2">
      <c r="A19" s="304" t="s">
        <v>744</v>
      </c>
      <c r="B19" s="309" t="s">
        <v>753</v>
      </c>
      <c r="C19" s="319">
        <v>0</v>
      </c>
      <c r="D19" s="319">
        <v>0</v>
      </c>
    </row>
    <row r="20" spans="1:4" ht="25.5" x14ac:dyDescent="0.2">
      <c r="A20" s="304" t="s">
        <v>745</v>
      </c>
      <c r="B20" s="311" t="s">
        <v>746</v>
      </c>
      <c r="C20" s="317">
        <v>2766.32</v>
      </c>
      <c r="D20" s="317">
        <v>4210.58</v>
      </c>
    </row>
    <row r="21" spans="1:4" x14ac:dyDescent="0.2">
      <c r="A21" s="573" t="s">
        <v>747</v>
      </c>
      <c r="B21" s="573"/>
      <c r="C21" s="317">
        <f>C11+C8+C14+C16+C20</f>
        <v>8766.32</v>
      </c>
      <c r="D21" s="317">
        <f>D11+D8+D14+D16+D20</f>
        <v>6735.58</v>
      </c>
    </row>
    <row r="22" spans="1:4" x14ac:dyDescent="0.2">
      <c r="A22" s="565"/>
      <c r="B22" s="565"/>
      <c r="C22" s="565"/>
    </row>
    <row r="23" spans="1:4" x14ac:dyDescent="0.2">
      <c r="A23" s="313"/>
      <c r="B23" s="313"/>
      <c r="C23" s="320"/>
      <c r="D23" s="320"/>
    </row>
    <row r="24" spans="1:4" x14ac:dyDescent="0.2">
      <c r="A24" s="313"/>
      <c r="B24" s="313"/>
      <c r="C24" s="313"/>
    </row>
    <row r="25" spans="1:4" x14ac:dyDescent="0.2">
      <c r="A25" s="313"/>
      <c r="B25" s="313"/>
      <c r="C25" s="313"/>
    </row>
    <row r="26" spans="1:4" x14ac:dyDescent="0.2">
      <c r="A26" s="313"/>
      <c r="B26" s="313"/>
      <c r="C26" s="313"/>
    </row>
    <row r="27" spans="1:4" x14ac:dyDescent="0.2">
      <c r="A27" s="313"/>
      <c r="B27" s="313"/>
      <c r="C27" s="313"/>
    </row>
    <row r="28" spans="1:4" x14ac:dyDescent="0.2">
      <c r="A28" s="313"/>
      <c r="B28" s="313"/>
      <c r="C28" s="313"/>
    </row>
    <row r="29" spans="1:4" x14ac:dyDescent="0.2">
      <c r="A29" s="313"/>
      <c r="B29" s="313"/>
      <c r="C29" s="313"/>
    </row>
    <row r="30" spans="1:4" x14ac:dyDescent="0.2">
      <c r="A30" s="313"/>
      <c r="B30" s="313"/>
      <c r="C30" s="313"/>
    </row>
    <row r="31" spans="1:4" x14ac:dyDescent="0.2">
      <c r="A31" s="313"/>
      <c r="B31" s="313"/>
      <c r="C31" s="313"/>
    </row>
    <row r="32" spans="1:4" x14ac:dyDescent="0.2">
      <c r="A32" s="313"/>
      <c r="B32" s="313"/>
      <c r="C32" s="313"/>
    </row>
    <row r="33" spans="1:3" x14ac:dyDescent="0.2">
      <c r="A33" s="313"/>
      <c r="B33" s="313"/>
      <c r="C33" s="313"/>
    </row>
    <row r="34" spans="1:3" x14ac:dyDescent="0.2">
      <c r="A34" s="313"/>
      <c r="B34" s="313"/>
      <c r="C34" s="313"/>
    </row>
    <row r="35" spans="1:3" x14ac:dyDescent="0.2">
      <c r="A35" s="313"/>
      <c r="B35" s="313"/>
      <c r="C35" s="313"/>
    </row>
    <row r="36" spans="1:3" x14ac:dyDescent="0.2">
      <c r="A36" s="313"/>
      <c r="B36" s="313"/>
      <c r="C36" s="313"/>
    </row>
    <row r="37" spans="1:3" x14ac:dyDescent="0.2">
      <c r="A37" s="313"/>
      <c r="B37" s="313"/>
      <c r="C37" s="313"/>
    </row>
    <row r="38" spans="1:3" x14ac:dyDescent="0.2">
      <c r="A38" s="313"/>
      <c r="B38" s="313"/>
      <c r="C38" s="313"/>
    </row>
    <row r="39" spans="1:3" x14ac:dyDescent="0.2">
      <c r="A39" s="313"/>
      <c r="B39" s="313"/>
      <c r="C39" s="313"/>
    </row>
    <row r="40" spans="1:3" x14ac:dyDescent="0.2">
      <c r="A40" s="313"/>
      <c r="B40" s="313"/>
      <c r="C40" s="313"/>
    </row>
    <row r="41" spans="1:3" x14ac:dyDescent="0.2">
      <c r="A41" s="313"/>
      <c r="B41" s="313"/>
      <c r="C41" s="313"/>
    </row>
    <row r="42" spans="1:3" x14ac:dyDescent="0.2">
      <c r="A42" s="313"/>
      <c r="B42" s="313"/>
      <c r="C42" s="313"/>
    </row>
  </sheetData>
  <mergeCells count="11">
    <mergeCell ref="A14:B14"/>
    <mergeCell ref="A16:B16"/>
    <mergeCell ref="A18:B18"/>
    <mergeCell ref="A21:B21"/>
    <mergeCell ref="A22:C22"/>
    <mergeCell ref="A11:B11"/>
    <mergeCell ref="B1:D1"/>
    <mergeCell ref="B2:D2"/>
    <mergeCell ref="B3:D3"/>
    <mergeCell ref="A5:D5"/>
    <mergeCell ref="A8:B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8"/>
  <sheetViews>
    <sheetView workbookViewId="0">
      <selection activeCell="A7" sqref="A7:A8"/>
    </sheetView>
  </sheetViews>
  <sheetFormatPr defaultColWidth="9.140625" defaultRowHeight="12.75" x14ac:dyDescent="0.2"/>
  <cols>
    <col min="1" max="1" width="61.42578125" style="321" customWidth="1"/>
    <col min="2" max="2" width="24.42578125" style="323" customWidth="1"/>
    <col min="3" max="256" width="9.140625" style="321"/>
    <col min="257" max="257" width="58.5703125" style="321" customWidth="1"/>
    <col min="258" max="258" width="21.42578125" style="321" customWidth="1"/>
    <col min="259" max="512" width="9.140625" style="321"/>
    <col min="513" max="513" width="58.5703125" style="321" customWidth="1"/>
    <col min="514" max="514" width="21.42578125" style="321" customWidth="1"/>
    <col min="515" max="768" width="9.140625" style="321"/>
    <col min="769" max="769" width="58.5703125" style="321" customWidth="1"/>
    <col min="770" max="770" width="21.42578125" style="321" customWidth="1"/>
    <col min="771" max="1024" width="9.140625" style="321"/>
    <col min="1025" max="1025" width="58.5703125" style="321" customWidth="1"/>
    <col min="1026" max="1026" width="21.42578125" style="321" customWidth="1"/>
    <col min="1027" max="1280" width="9.140625" style="321"/>
    <col min="1281" max="1281" width="58.5703125" style="321" customWidth="1"/>
    <col min="1282" max="1282" width="21.42578125" style="321" customWidth="1"/>
    <col min="1283" max="1536" width="9.140625" style="321"/>
    <col min="1537" max="1537" width="58.5703125" style="321" customWidth="1"/>
    <col min="1538" max="1538" width="21.42578125" style="321" customWidth="1"/>
    <col min="1539" max="1792" width="9.140625" style="321"/>
    <col min="1793" max="1793" width="58.5703125" style="321" customWidth="1"/>
    <col min="1794" max="1794" width="21.42578125" style="321" customWidth="1"/>
    <col min="1795" max="2048" width="9.140625" style="321"/>
    <col min="2049" max="2049" width="58.5703125" style="321" customWidth="1"/>
    <col min="2050" max="2050" width="21.42578125" style="321" customWidth="1"/>
    <col min="2051" max="2304" width="9.140625" style="321"/>
    <col min="2305" max="2305" width="58.5703125" style="321" customWidth="1"/>
    <col min="2306" max="2306" width="21.42578125" style="321" customWidth="1"/>
    <col min="2307" max="2560" width="9.140625" style="321"/>
    <col min="2561" max="2561" width="58.5703125" style="321" customWidth="1"/>
    <col min="2562" max="2562" width="21.42578125" style="321" customWidth="1"/>
    <col min="2563" max="2816" width="9.140625" style="321"/>
    <col min="2817" max="2817" width="58.5703125" style="321" customWidth="1"/>
    <col min="2818" max="2818" width="21.42578125" style="321" customWidth="1"/>
    <col min="2819" max="3072" width="9.140625" style="321"/>
    <col min="3073" max="3073" width="58.5703125" style="321" customWidth="1"/>
    <col min="3074" max="3074" width="21.42578125" style="321" customWidth="1"/>
    <col min="3075" max="3328" width="9.140625" style="321"/>
    <col min="3329" max="3329" width="58.5703125" style="321" customWidth="1"/>
    <col min="3330" max="3330" width="21.42578125" style="321" customWidth="1"/>
    <col min="3331" max="3584" width="9.140625" style="321"/>
    <col min="3585" max="3585" width="58.5703125" style="321" customWidth="1"/>
    <col min="3586" max="3586" width="21.42578125" style="321" customWidth="1"/>
    <col min="3587" max="3840" width="9.140625" style="321"/>
    <col min="3841" max="3841" width="58.5703125" style="321" customWidth="1"/>
    <col min="3842" max="3842" width="21.42578125" style="321" customWidth="1"/>
    <col min="3843" max="4096" width="9.140625" style="321"/>
    <col min="4097" max="4097" width="58.5703125" style="321" customWidth="1"/>
    <col min="4098" max="4098" width="21.42578125" style="321" customWidth="1"/>
    <col min="4099" max="4352" width="9.140625" style="321"/>
    <col min="4353" max="4353" width="58.5703125" style="321" customWidth="1"/>
    <col min="4354" max="4354" width="21.42578125" style="321" customWidth="1"/>
    <col min="4355" max="4608" width="9.140625" style="321"/>
    <col min="4609" max="4609" width="58.5703125" style="321" customWidth="1"/>
    <col min="4610" max="4610" width="21.42578125" style="321" customWidth="1"/>
    <col min="4611" max="4864" width="9.140625" style="321"/>
    <col min="4865" max="4865" width="58.5703125" style="321" customWidth="1"/>
    <col min="4866" max="4866" width="21.42578125" style="321" customWidth="1"/>
    <col min="4867" max="5120" width="9.140625" style="321"/>
    <col min="5121" max="5121" width="58.5703125" style="321" customWidth="1"/>
    <col min="5122" max="5122" width="21.42578125" style="321" customWidth="1"/>
    <col min="5123" max="5376" width="9.140625" style="321"/>
    <col min="5377" max="5377" width="58.5703125" style="321" customWidth="1"/>
    <col min="5378" max="5378" width="21.42578125" style="321" customWidth="1"/>
    <col min="5379" max="5632" width="9.140625" style="321"/>
    <col min="5633" max="5633" width="58.5703125" style="321" customWidth="1"/>
    <col min="5634" max="5634" width="21.42578125" style="321" customWidth="1"/>
    <col min="5635" max="5888" width="9.140625" style="321"/>
    <col min="5889" max="5889" width="58.5703125" style="321" customWidth="1"/>
    <col min="5890" max="5890" width="21.42578125" style="321" customWidth="1"/>
    <col min="5891" max="6144" width="9.140625" style="321"/>
    <col min="6145" max="6145" width="58.5703125" style="321" customWidth="1"/>
    <col min="6146" max="6146" width="21.42578125" style="321" customWidth="1"/>
    <col min="6147" max="6400" width="9.140625" style="321"/>
    <col min="6401" max="6401" width="58.5703125" style="321" customWidth="1"/>
    <col min="6402" max="6402" width="21.42578125" style="321" customWidth="1"/>
    <col min="6403" max="6656" width="9.140625" style="321"/>
    <col min="6657" max="6657" width="58.5703125" style="321" customWidth="1"/>
    <col min="6658" max="6658" width="21.42578125" style="321" customWidth="1"/>
    <col min="6659" max="6912" width="9.140625" style="321"/>
    <col min="6913" max="6913" width="58.5703125" style="321" customWidth="1"/>
    <col min="6914" max="6914" width="21.42578125" style="321" customWidth="1"/>
    <col min="6915" max="7168" width="9.140625" style="321"/>
    <col min="7169" max="7169" width="58.5703125" style="321" customWidth="1"/>
    <col min="7170" max="7170" width="21.42578125" style="321" customWidth="1"/>
    <col min="7171" max="7424" width="9.140625" style="321"/>
    <col min="7425" max="7425" width="58.5703125" style="321" customWidth="1"/>
    <col min="7426" max="7426" width="21.42578125" style="321" customWidth="1"/>
    <col min="7427" max="7680" width="9.140625" style="321"/>
    <col min="7681" max="7681" width="58.5703125" style="321" customWidth="1"/>
    <col min="7682" max="7682" width="21.42578125" style="321" customWidth="1"/>
    <col min="7683" max="7936" width="9.140625" style="321"/>
    <col min="7937" max="7937" width="58.5703125" style="321" customWidth="1"/>
    <col min="7938" max="7938" width="21.42578125" style="321" customWidth="1"/>
    <col min="7939" max="8192" width="9.140625" style="321"/>
    <col min="8193" max="8193" width="58.5703125" style="321" customWidth="1"/>
    <col min="8194" max="8194" width="21.42578125" style="321" customWidth="1"/>
    <col min="8195" max="8448" width="9.140625" style="321"/>
    <col min="8449" max="8449" width="58.5703125" style="321" customWidth="1"/>
    <col min="8450" max="8450" width="21.42578125" style="321" customWidth="1"/>
    <col min="8451" max="8704" width="9.140625" style="321"/>
    <col min="8705" max="8705" width="58.5703125" style="321" customWidth="1"/>
    <col min="8706" max="8706" width="21.42578125" style="321" customWidth="1"/>
    <col min="8707" max="8960" width="9.140625" style="321"/>
    <col min="8961" max="8961" width="58.5703125" style="321" customWidth="1"/>
    <col min="8962" max="8962" width="21.42578125" style="321" customWidth="1"/>
    <col min="8963" max="9216" width="9.140625" style="321"/>
    <col min="9217" max="9217" width="58.5703125" style="321" customWidth="1"/>
    <col min="9218" max="9218" width="21.42578125" style="321" customWidth="1"/>
    <col min="9219" max="9472" width="9.140625" style="321"/>
    <col min="9473" max="9473" width="58.5703125" style="321" customWidth="1"/>
    <col min="9474" max="9474" width="21.42578125" style="321" customWidth="1"/>
    <col min="9475" max="9728" width="9.140625" style="321"/>
    <col min="9729" max="9729" width="58.5703125" style="321" customWidth="1"/>
    <col min="9730" max="9730" width="21.42578125" style="321" customWidth="1"/>
    <col min="9731" max="9984" width="9.140625" style="321"/>
    <col min="9985" max="9985" width="58.5703125" style="321" customWidth="1"/>
    <col min="9986" max="9986" width="21.42578125" style="321" customWidth="1"/>
    <col min="9987" max="10240" width="9.140625" style="321"/>
    <col min="10241" max="10241" width="58.5703125" style="321" customWidth="1"/>
    <col min="10242" max="10242" width="21.42578125" style="321" customWidth="1"/>
    <col min="10243" max="10496" width="9.140625" style="321"/>
    <col min="10497" max="10497" width="58.5703125" style="321" customWidth="1"/>
    <col min="10498" max="10498" width="21.42578125" style="321" customWidth="1"/>
    <col min="10499" max="10752" width="9.140625" style="321"/>
    <col min="10753" max="10753" width="58.5703125" style="321" customWidth="1"/>
    <col min="10754" max="10754" width="21.42578125" style="321" customWidth="1"/>
    <col min="10755" max="11008" width="9.140625" style="321"/>
    <col min="11009" max="11009" width="58.5703125" style="321" customWidth="1"/>
    <col min="11010" max="11010" width="21.42578125" style="321" customWidth="1"/>
    <col min="11011" max="11264" width="9.140625" style="321"/>
    <col min="11265" max="11265" width="58.5703125" style="321" customWidth="1"/>
    <col min="11266" max="11266" width="21.42578125" style="321" customWidth="1"/>
    <col min="11267" max="11520" width="9.140625" style="321"/>
    <col min="11521" max="11521" width="58.5703125" style="321" customWidth="1"/>
    <col min="11522" max="11522" width="21.42578125" style="321" customWidth="1"/>
    <col min="11523" max="11776" width="9.140625" style="321"/>
    <col min="11777" max="11777" width="58.5703125" style="321" customWidth="1"/>
    <col min="11778" max="11778" width="21.42578125" style="321" customWidth="1"/>
    <col min="11779" max="12032" width="9.140625" style="321"/>
    <col min="12033" max="12033" width="58.5703125" style="321" customWidth="1"/>
    <col min="12034" max="12034" width="21.42578125" style="321" customWidth="1"/>
    <col min="12035" max="12288" width="9.140625" style="321"/>
    <col min="12289" max="12289" width="58.5703125" style="321" customWidth="1"/>
    <col min="12290" max="12290" width="21.42578125" style="321" customWidth="1"/>
    <col min="12291" max="12544" width="9.140625" style="321"/>
    <col min="12545" max="12545" width="58.5703125" style="321" customWidth="1"/>
    <col min="12546" max="12546" width="21.42578125" style="321" customWidth="1"/>
    <col min="12547" max="12800" width="9.140625" style="321"/>
    <col min="12801" max="12801" width="58.5703125" style="321" customWidth="1"/>
    <col min="12802" max="12802" width="21.42578125" style="321" customWidth="1"/>
    <col min="12803" max="13056" width="9.140625" style="321"/>
    <col min="13057" max="13057" width="58.5703125" style="321" customWidth="1"/>
    <col min="13058" max="13058" width="21.42578125" style="321" customWidth="1"/>
    <col min="13059" max="13312" width="9.140625" style="321"/>
    <col min="13313" max="13313" width="58.5703125" style="321" customWidth="1"/>
    <col min="13314" max="13314" width="21.42578125" style="321" customWidth="1"/>
    <col min="13315" max="13568" width="9.140625" style="321"/>
    <col min="13569" max="13569" width="58.5703125" style="321" customWidth="1"/>
    <col min="13570" max="13570" width="21.42578125" style="321" customWidth="1"/>
    <col min="13571" max="13824" width="9.140625" style="321"/>
    <col min="13825" max="13825" width="58.5703125" style="321" customWidth="1"/>
    <col min="13826" max="13826" width="21.42578125" style="321" customWidth="1"/>
    <col min="13827" max="14080" width="9.140625" style="321"/>
    <col min="14081" max="14081" width="58.5703125" style="321" customWidth="1"/>
    <col min="14082" max="14082" width="21.42578125" style="321" customWidth="1"/>
    <col min="14083" max="14336" width="9.140625" style="321"/>
    <col min="14337" max="14337" width="58.5703125" style="321" customWidth="1"/>
    <col min="14338" max="14338" width="21.42578125" style="321" customWidth="1"/>
    <col min="14339" max="14592" width="9.140625" style="321"/>
    <col min="14593" max="14593" width="58.5703125" style="321" customWidth="1"/>
    <col min="14594" max="14594" width="21.42578125" style="321" customWidth="1"/>
    <col min="14595" max="14848" width="9.140625" style="321"/>
    <col min="14849" max="14849" width="58.5703125" style="321" customWidth="1"/>
    <col min="14850" max="14850" width="21.42578125" style="321" customWidth="1"/>
    <col min="14851" max="15104" width="9.140625" style="321"/>
    <col min="15105" max="15105" width="58.5703125" style="321" customWidth="1"/>
    <col min="15106" max="15106" width="21.42578125" style="321" customWidth="1"/>
    <col min="15107" max="15360" width="9.140625" style="321"/>
    <col min="15361" max="15361" width="58.5703125" style="321" customWidth="1"/>
    <col min="15362" max="15362" width="21.42578125" style="321" customWidth="1"/>
    <col min="15363" max="15616" width="9.140625" style="321"/>
    <col min="15617" max="15617" width="58.5703125" style="321" customWidth="1"/>
    <col min="15618" max="15618" width="21.42578125" style="321" customWidth="1"/>
    <col min="15619" max="15872" width="9.140625" style="321"/>
    <col min="15873" max="15873" width="58.5703125" style="321" customWidth="1"/>
    <col min="15874" max="15874" width="21.42578125" style="321" customWidth="1"/>
    <col min="15875" max="16128" width="9.140625" style="321"/>
    <col min="16129" max="16129" width="58.5703125" style="321" customWidth="1"/>
    <col min="16130" max="16130" width="21.42578125" style="321" customWidth="1"/>
    <col min="16131" max="16384" width="9.140625" style="321"/>
  </cols>
  <sheetData>
    <row r="1" spans="1:2" x14ac:dyDescent="0.2">
      <c r="A1" s="579" t="s">
        <v>757</v>
      </c>
      <c r="B1" s="579"/>
    </row>
    <row r="2" spans="1:2" x14ac:dyDescent="0.2">
      <c r="A2" s="579" t="s">
        <v>400</v>
      </c>
      <c r="B2" s="579"/>
    </row>
    <row r="3" spans="1:2" x14ac:dyDescent="0.2">
      <c r="A3" s="579" t="s">
        <v>772</v>
      </c>
      <c r="B3" s="579"/>
    </row>
    <row r="4" spans="1:2" x14ac:dyDescent="0.2">
      <c r="A4" s="322"/>
    </row>
    <row r="5" spans="1:2" ht="36" customHeight="1" x14ac:dyDescent="0.3">
      <c r="A5" s="580" t="s">
        <v>767</v>
      </c>
      <c r="B5" s="580"/>
    </row>
    <row r="6" spans="1:2" ht="18.600000000000001" customHeight="1" x14ac:dyDescent="0.3">
      <c r="A6" s="324"/>
      <c r="B6" s="325"/>
    </row>
    <row r="7" spans="1:2" x14ac:dyDescent="0.2">
      <c r="A7" s="581" t="s">
        <v>758</v>
      </c>
      <c r="B7" s="582" t="s">
        <v>759</v>
      </c>
    </row>
    <row r="8" spans="1:2" x14ac:dyDescent="0.2">
      <c r="A8" s="581"/>
      <c r="B8" s="583"/>
    </row>
    <row r="9" spans="1:2" ht="15" x14ac:dyDescent="0.2">
      <c r="A9" s="577" t="s">
        <v>760</v>
      </c>
      <c r="B9" s="578"/>
    </row>
    <row r="10" spans="1:2" ht="14.25" x14ac:dyDescent="0.2">
      <c r="A10" s="326" t="s">
        <v>761</v>
      </c>
      <c r="B10" s="327">
        <f>B11+B12</f>
        <v>31338</v>
      </c>
    </row>
    <row r="11" spans="1:2" ht="30" x14ac:dyDescent="0.25">
      <c r="A11" s="328" t="s">
        <v>762</v>
      </c>
      <c r="B11" s="329">
        <v>0</v>
      </c>
    </row>
    <row r="12" spans="1:2" ht="30" x14ac:dyDescent="0.25">
      <c r="A12" s="328" t="s">
        <v>763</v>
      </c>
      <c r="B12" s="329">
        <v>31338</v>
      </c>
    </row>
    <row r="13" spans="1:2" ht="28.5" x14ac:dyDescent="0.2">
      <c r="A13" s="326" t="s">
        <v>764</v>
      </c>
      <c r="B13" s="327">
        <f>B14+B15</f>
        <v>0</v>
      </c>
    </row>
    <row r="14" spans="1:2" ht="45" x14ac:dyDescent="0.25">
      <c r="A14" s="328" t="s">
        <v>765</v>
      </c>
      <c r="B14" s="330">
        <v>0</v>
      </c>
    </row>
    <row r="15" spans="1:2" ht="30" x14ac:dyDescent="0.25">
      <c r="A15" s="328" t="s">
        <v>766</v>
      </c>
      <c r="B15" s="330">
        <v>0</v>
      </c>
    </row>
    <row r="16" spans="1:2" x14ac:dyDescent="0.2">
      <c r="B16" s="331"/>
    </row>
    <row r="17" s="321" customFormat="1" x14ac:dyDescent="0.2"/>
    <row r="18" s="321" customFormat="1" x14ac:dyDescent="0.2"/>
  </sheetData>
  <mergeCells count="7">
    <mergeCell ref="A9:B9"/>
    <mergeCell ref="A1:B1"/>
    <mergeCell ref="A2:B2"/>
    <mergeCell ref="A3:B3"/>
    <mergeCell ref="A5:B5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8"/>
  <sheetViews>
    <sheetView workbookViewId="0">
      <selection activeCell="J16" sqref="J16"/>
    </sheetView>
  </sheetViews>
  <sheetFormatPr defaultColWidth="9.140625" defaultRowHeight="12.75" x14ac:dyDescent="0.2"/>
  <cols>
    <col min="1" max="1" width="58.5703125" style="321" customWidth="1"/>
    <col min="2" max="2" width="16.7109375" style="323" customWidth="1"/>
    <col min="3" max="3" width="15.7109375" style="321" customWidth="1"/>
    <col min="4" max="256" width="9.140625" style="321"/>
    <col min="257" max="257" width="58.5703125" style="321" customWidth="1"/>
    <col min="258" max="258" width="18.42578125" style="321" customWidth="1"/>
    <col min="259" max="259" width="18" style="321" customWidth="1"/>
    <col min="260" max="512" width="9.140625" style="321"/>
    <col min="513" max="513" width="58.5703125" style="321" customWidth="1"/>
    <col min="514" max="514" width="18.42578125" style="321" customWidth="1"/>
    <col min="515" max="515" width="18" style="321" customWidth="1"/>
    <col min="516" max="768" width="9.140625" style="321"/>
    <col min="769" max="769" width="58.5703125" style="321" customWidth="1"/>
    <col min="770" max="770" width="18.42578125" style="321" customWidth="1"/>
    <col min="771" max="771" width="18" style="321" customWidth="1"/>
    <col min="772" max="1024" width="9.140625" style="321"/>
    <col min="1025" max="1025" width="58.5703125" style="321" customWidth="1"/>
    <col min="1026" max="1026" width="18.42578125" style="321" customWidth="1"/>
    <col min="1027" max="1027" width="18" style="321" customWidth="1"/>
    <col min="1028" max="1280" width="9.140625" style="321"/>
    <col min="1281" max="1281" width="58.5703125" style="321" customWidth="1"/>
    <col min="1282" max="1282" width="18.42578125" style="321" customWidth="1"/>
    <col min="1283" max="1283" width="18" style="321" customWidth="1"/>
    <col min="1284" max="1536" width="9.140625" style="321"/>
    <col min="1537" max="1537" width="58.5703125" style="321" customWidth="1"/>
    <col min="1538" max="1538" width="18.42578125" style="321" customWidth="1"/>
    <col min="1539" max="1539" width="18" style="321" customWidth="1"/>
    <col min="1540" max="1792" width="9.140625" style="321"/>
    <col min="1793" max="1793" width="58.5703125" style="321" customWidth="1"/>
    <col min="1794" max="1794" width="18.42578125" style="321" customWidth="1"/>
    <col min="1795" max="1795" width="18" style="321" customWidth="1"/>
    <col min="1796" max="2048" width="9.140625" style="321"/>
    <col min="2049" max="2049" width="58.5703125" style="321" customWidth="1"/>
    <col min="2050" max="2050" width="18.42578125" style="321" customWidth="1"/>
    <col min="2051" max="2051" width="18" style="321" customWidth="1"/>
    <col min="2052" max="2304" width="9.140625" style="321"/>
    <col min="2305" max="2305" width="58.5703125" style="321" customWidth="1"/>
    <col min="2306" max="2306" width="18.42578125" style="321" customWidth="1"/>
    <col min="2307" max="2307" width="18" style="321" customWidth="1"/>
    <col min="2308" max="2560" width="9.140625" style="321"/>
    <col min="2561" max="2561" width="58.5703125" style="321" customWidth="1"/>
    <col min="2562" max="2562" width="18.42578125" style="321" customWidth="1"/>
    <col min="2563" max="2563" width="18" style="321" customWidth="1"/>
    <col min="2564" max="2816" width="9.140625" style="321"/>
    <col min="2817" max="2817" width="58.5703125" style="321" customWidth="1"/>
    <col min="2818" max="2818" width="18.42578125" style="321" customWidth="1"/>
    <col min="2819" max="2819" width="18" style="321" customWidth="1"/>
    <col min="2820" max="3072" width="9.140625" style="321"/>
    <col min="3073" max="3073" width="58.5703125" style="321" customWidth="1"/>
    <col min="3074" max="3074" width="18.42578125" style="321" customWidth="1"/>
    <col min="3075" max="3075" width="18" style="321" customWidth="1"/>
    <col min="3076" max="3328" width="9.140625" style="321"/>
    <col min="3329" max="3329" width="58.5703125" style="321" customWidth="1"/>
    <col min="3330" max="3330" width="18.42578125" style="321" customWidth="1"/>
    <col min="3331" max="3331" width="18" style="321" customWidth="1"/>
    <col min="3332" max="3584" width="9.140625" style="321"/>
    <col min="3585" max="3585" width="58.5703125" style="321" customWidth="1"/>
    <col min="3586" max="3586" width="18.42578125" style="321" customWidth="1"/>
    <col min="3587" max="3587" width="18" style="321" customWidth="1"/>
    <col min="3588" max="3840" width="9.140625" style="321"/>
    <col min="3841" max="3841" width="58.5703125" style="321" customWidth="1"/>
    <col min="3842" max="3842" width="18.42578125" style="321" customWidth="1"/>
    <col min="3843" max="3843" width="18" style="321" customWidth="1"/>
    <col min="3844" max="4096" width="9.140625" style="321"/>
    <col min="4097" max="4097" width="58.5703125" style="321" customWidth="1"/>
    <col min="4098" max="4098" width="18.42578125" style="321" customWidth="1"/>
    <col min="4099" max="4099" width="18" style="321" customWidth="1"/>
    <col min="4100" max="4352" width="9.140625" style="321"/>
    <col min="4353" max="4353" width="58.5703125" style="321" customWidth="1"/>
    <col min="4354" max="4354" width="18.42578125" style="321" customWidth="1"/>
    <col min="4355" max="4355" width="18" style="321" customWidth="1"/>
    <col min="4356" max="4608" width="9.140625" style="321"/>
    <col min="4609" max="4609" width="58.5703125" style="321" customWidth="1"/>
    <col min="4610" max="4610" width="18.42578125" style="321" customWidth="1"/>
    <col min="4611" max="4611" width="18" style="321" customWidth="1"/>
    <col min="4612" max="4864" width="9.140625" style="321"/>
    <col min="4865" max="4865" width="58.5703125" style="321" customWidth="1"/>
    <col min="4866" max="4866" width="18.42578125" style="321" customWidth="1"/>
    <col min="4867" max="4867" width="18" style="321" customWidth="1"/>
    <col min="4868" max="5120" width="9.140625" style="321"/>
    <col min="5121" max="5121" width="58.5703125" style="321" customWidth="1"/>
    <col min="5122" max="5122" width="18.42578125" style="321" customWidth="1"/>
    <col min="5123" max="5123" width="18" style="321" customWidth="1"/>
    <col min="5124" max="5376" width="9.140625" style="321"/>
    <col min="5377" max="5377" width="58.5703125" style="321" customWidth="1"/>
    <col min="5378" max="5378" width="18.42578125" style="321" customWidth="1"/>
    <col min="5379" max="5379" width="18" style="321" customWidth="1"/>
    <col min="5380" max="5632" width="9.140625" style="321"/>
    <col min="5633" max="5633" width="58.5703125" style="321" customWidth="1"/>
    <col min="5634" max="5634" width="18.42578125" style="321" customWidth="1"/>
    <col min="5635" max="5635" width="18" style="321" customWidth="1"/>
    <col min="5636" max="5888" width="9.140625" style="321"/>
    <col min="5889" max="5889" width="58.5703125" style="321" customWidth="1"/>
    <col min="5890" max="5890" width="18.42578125" style="321" customWidth="1"/>
    <col min="5891" max="5891" width="18" style="321" customWidth="1"/>
    <col min="5892" max="6144" width="9.140625" style="321"/>
    <col min="6145" max="6145" width="58.5703125" style="321" customWidth="1"/>
    <col min="6146" max="6146" width="18.42578125" style="321" customWidth="1"/>
    <col min="6147" max="6147" width="18" style="321" customWidth="1"/>
    <col min="6148" max="6400" width="9.140625" style="321"/>
    <col min="6401" max="6401" width="58.5703125" style="321" customWidth="1"/>
    <col min="6402" max="6402" width="18.42578125" style="321" customWidth="1"/>
    <col min="6403" max="6403" width="18" style="321" customWidth="1"/>
    <col min="6404" max="6656" width="9.140625" style="321"/>
    <col min="6657" max="6657" width="58.5703125" style="321" customWidth="1"/>
    <col min="6658" max="6658" width="18.42578125" style="321" customWidth="1"/>
    <col min="6659" max="6659" width="18" style="321" customWidth="1"/>
    <col min="6660" max="6912" width="9.140625" style="321"/>
    <col min="6913" max="6913" width="58.5703125" style="321" customWidth="1"/>
    <col min="6914" max="6914" width="18.42578125" style="321" customWidth="1"/>
    <col min="6915" max="6915" width="18" style="321" customWidth="1"/>
    <col min="6916" max="7168" width="9.140625" style="321"/>
    <col min="7169" max="7169" width="58.5703125" style="321" customWidth="1"/>
    <col min="7170" max="7170" width="18.42578125" style="321" customWidth="1"/>
    <col min="7171" max="7171" width="18" style="321" customWidth="1"/>
    <col min="7172" max="7424" width="9.140625" style="321"/>
    <col min="7425" max="7425" width="58.5703125" style="321" customWidth="1"/>
    <col min="7426" max="7426" width="18.42578125" style="321" customWidth="1"/>
    <col min="7427" max="7427" width="18" style="321" customWidth="1"/>
    <col min="7428" max="7680" width="9.140625" style="321"/>
    <col min="7681" max="7681" width="58.5703125" style="321" customWidth="1"/>
    <col min="7682" max="7682" width="18.42578125" style="321" customWidth="1"/>
    <col min="7683" max="7683" width="18" style="321" customWidth="1"/>
    <col min="7684" max="7936" width="9.140625" style="321"/>
    <col min="7937" max="7937" width="58.5703125" style="321" customWidth="1"/>
    <col min="7938" max="7938" width="18.42578125" style="321" customWidth="1"/>
    <col min="7939" max="7939" width="18" style="321" customWidth="1"/>
    <col min="7940" max="8192" width="9.140625" style="321"/>
    <col min="8193" max="8193" width="58.5703125" style="321" customWidth="1"/>
    <col min="8194" max="8194" width="18.42578125" style="321" customWidth="1"/>
    <col min="8195" max="8195" width="18" style="321" customWidth="1"/>
    <col min="8196" max="8448" width="9.140625" style="321"/>
    <col min="8449" max="8449" width="58.5703125" style="321" customWidth="1"/>
    <col min="8450" max="8450" width="18.42578125" style="321" customWidth="1"/>
    <col min="8451" max="8451" width="18" style="321" customWidth="1"/>
    <col min="8452" max="8704" width="9.140625" style="321"/>
    <col min="8705" max="8705" width="58.5703125" style="321" customWidth="1"/>
    <col min="8706" max="8706" width="18.42578125" style="321" customWidth="1"/>
    <col min="8707" max="8707" width="18" style="321" customWidth="1"/>
    <col min="8708" max="8960" width="9.140625" style="321"/>
    <col min="8961" max="8961" width="58.5703125" style="321" customWidth="1"/>
    <col min="8962" max="8962" width="18.42578125" style="321" customWidth="1"/>
    <col min="8963" max="8963" width="18" style="321" customWidth="1"/>
    <col min="8964" max="9216" width="9.140625" style="321"/>
    <col min="9217" max="9217" width="58.5703125" style="321" customWidth="1"/>
    <col min="9218" max="9218" width="18.42578125" style="321" customWidth="1"/>
    <col min="9219" max="9219" width="18" style="321" customWidth="1"/>
    <col min="9220" max="9472" width="9.140625" style="321"/>
    <col min="9473" max="9473" width="58.5703125" style="321" customWidth="1"/>
    <col min="9474" max="9474" width="18.42578125" style="321" customWidth="1"/>
    <col min="9475" max="9475" width="18" style="321" customWidth="1"/>
    <col min="9476" max="9728" width="9.140625" style="321"/>
    <col min="9729" max="9729" width="58.5703125" style="321" customWidth="1"/>
    <col min="9730" max="9730" width="18.42578125" style="321" customWidth="1"/>
    <col min="9731" max="9731" width="18" style="321" customWidth="1"/>
    <col min="9732" max="9984" width="9.140625" style="321"/>
    <col min="9985" max="9985" width="58.5703125" style="321" customWidth="1"/>
    <col min="9986" max="9986" width="18.42578125" style="321" customWidth="1"/>
    <col min="9987" max="9987" width="18" style="321" customWidth="1"/>
    <col min="9988" max="10240" width="9.140625" style="321"/>
    <col min="10241" max="10241" width="58.5703125" style="321" customWidth="1"/>
    <col min="10242" max="10242" width="18.42578125" style="321" customWidth="1"/>
    <col min="10243" max="10243" width="18" style="321" customWidth="1"/>
    <col min="10244" max="10496" width="9.140625" style="321"/>
    <col min="10497" max="10497" width="58.5703125" style="321" customWidth="1"/>
    <col min="10498" max="10498" width="18.42578125" style="321" customWidth="1"/>
    <col min="10499" max="10499" width="18" style="321" customWidth="1"/>
    <col min="10500" max="10752" width="9.140625" style="321"/>
    <col min="10753" max="10753" width="58.5703125" style="321" customWidth="1"/>
    <col min="10754" max="10754" width="18.42578125" style="321" customWidth="1"/>
    <col min="10755" max="10755" width="18" style="321" customWidth="1"/>
    <col min="10756" max="11008" width="9.140625" style="321"/>
    <col min="11009" max="11009" width="58.5703125" style="321" customWidth="1"/>
    <col min="11010" max="11010" width="18.42578125" style="321" customWidth="1"/>
    <col min="11011" max="11011" width="18" style="321" customWidth="1"/>
    <col min="11012" max="11264" width="9.140625" style="321"/>
    <col min="11265" max="11265" width="58.5703125" style="321" customWidth="1"/>
    <col min="11266" max="11266" width="18.42578125" style="321" customWidth="1"/>
    <col min="11267" max="11267" width="18" style="321" customWidth="1"/>
    <col min="11268" max="11520" width="9.140625" style="321"/>
    <col min="11521" max="11521" width="58.5703125" style="321" customWidth="1"/>
    <col min="11522" max="11522" width="18.42578125" style="321" customWidth="1"/>
    <col min="11523" max="11523" width="18" style="321" customWidth="1"/>
    <col min="11524" max="11776" width="9.140625" style="321"/>
    <col min="11777" max="11777" width="58.5703125" style="321" customWidth="1"/>
    <col min="11778" max="11778" width="18.42578125" style="321" customWidth="1"/>
    <col min="11779" max="11779" width="18" style="321" customWidth="1"/>
    <col min="11780" max="12032" width="9.140625" style="321"/>
    <col min="12033" max="12033" width="58.5703125" style="321" customWidth="1"/>
    <col min="12034" max="12034" width="18.42578125" style="321" customWidth="1"/>
    <col min="12035" max="12035" width="18" style="321" customWidth="1"/>
    <col min="12036" max="12288" width="9.140625" style="321"/>
    <col min="12289" max="12289" width="58.5703125" style="321" customWidth="1"/>
    <col min="12290" max="12290" width="18.42578125" style="321" customWidth="1"/>
    <col min="12291" max="12291" width="18" style="321" customWidth="1"/>
    <col min="12292" max="12544" width="9.140625" style="321"/>
    <col min="12545" max="12545" width="58.5703125" style="321" customWidth="1"/>
    <col min="12546" max="12546" width="18.42578125" style="321" customWidth="1"/>
    <col min="12547" max="12547" width="18" style="321" customWidth="1"/>
    <col min="12548" max="12800" width="9.140625" style="321"/>
    <col min="12801" max="12801" width="58.5703125" style="321" customWidth="1"/>
    <col min="12802" max="12802" width="18.42578125" style="321" customWidth="1"/>
    <col min="12803" max="12803" width="18" style="321" customWidth="1"/>
    <col min="12804" max="13056" width="9.140625" style="321"/>
    <col min="13057" max="13057" width="58.5703125" style="321" customWidth="1"/>
    <col min="13058" max="13058" width="18.42578125" style="321" customWidth="1"/>
    <col min="13059" max="13059" width="18" style="321" customWidth="1"/>
    <col min="13060" max="13312" width="9.140625" style="321"/>
    <col min="13313" max="13313" width="58.5703125" style="321" customWidth="1"/>
    <col min="13314" max="13314" width="18.42578125" style="321" customWidth="1"/>
    <col min="13315" max="13315" width="18" style="321" customWidth="1"/>
    <col min="13316" max="13568" width="9.140625" style="321"/>
    <col min="13569" max="13569" width="58.5703125" style="321" customWidth="1"/>
    <col min="13570" max="13570" width="18.42578125" style="321" customWidth="1"/>
    <col min="13571" max="13571" width="18" style="321" customWidth="1"/>
    <col min="13572" max="13824" width="9.140625" style="321"/>
    <col min="13825" max="13825" width="58.5703125" style="321" customWidth="1"/>
    <col min="13826" max="13826" width="18.42578125" style="321" customWidth="1"/>
    <col min="13827" max="13827" width="18" style="321" customWidth="1"/>
    <col min="13828" max="14080" width="9.140625" style="321"/>
    <col min="14081" max="14081" width="58.5703125" style="321" customWidth="1"/>
    <col min="14082" max="14082" width="18.42578125" style="321" customWidth="1"/>
    <col min="14083" max="14083" width="18" style="321" customWidth="1"/>
    <col min="14084" max="14336" width="9.140625" style="321"/>
    <col min="14337" max="14337" width="58.5703125" style="321" customWidth="1"/>
    <col min="14338" max="14338" width="18.42578125" style="321" customWidth="1"/>
    <col min="14339" max="14339" width="18" style="321" customWidth="1"/>
    <col min="14340" max="14592" width="9.140625" style="321"/>
    <col min="14593" max="14593" width="58.5703125" style="321" customWidth="1"/>
    <col min="14594" max="14594" width="18.42578125" style="321" customWidth="1"/>
    <col min="14595" max="14595" width="18" style="321" customWidth="1"/>
    <col min="14596" max="14848" width="9.140625" style="321"/>
    <col min="14849" max="14849" width="58.5703125" style="321" customWidth="1"/>
    <col min="14850" max="14850" width="18.42578125" style="321" customWidth="1"/>
    <col min="14851" max="14851" width="18" style="321" customWidth="1"/>
    <col min="14852" max="15104" width="9.140625" style="321"/>
    <col min="15105" max="15105" width="58.5703125" style="321" customWidth="1"/>
    <col min="15106" max="15106" width="18.42578125" style="321" customWidth="1"/>
    <col min="15107" max="15107" width="18" style="321" customWidth="1"/>
    <col min="15108" max="15360" width="9.140625" style="321"/>
    <col min="15361" max="15361" width="58.5703125" style="321" customWidth="1"/>
    <col min="15362" max="15362" width="18.42578125" style="321" customWidth="1"/>
    <col min="15363" max="15363" width="18" style="321" customWidth="1"/>
    <col min="15364" max="15616" width="9.140625" style="321"/>
    <col min="15617" max="15617" width="58.5703125" style="321" customWidth="1"/>
    <col min="15618" max="15618" width="18.42578125" style="321" customWidth="1"/>
    <col min="15619" max="15619" width="18" style="321" customWidth="1"/>
    <col min="15620" max="15872" width="9.140625" style="321"/>
    <col min="15873" max="15873" width="58.5703125" style="321" customWidth="1"/>
    <col min="15874" max="15874" width="18.42578125" style="321" customWidth="1"/>
    <col min="15875" max="15875" width="18" style="321" customWidth="1"/>
    <col min="15876" max="16128" width="9.140625" style="321"/>
    <col min="16129" max="16129" width="58.5703125" style="321" customWidth="1"/>
    <col min="16130" max="16130" width="18.42578125" style="321" customWidth="1"/>
    <col min="16131" max="16131" width="18" style="321" customWidth="1"/>
    <col min="16132" max="16384" width="9.140625" style="321"/>
  </cols>
  <sheetData>
    <row r="1" spans="1:3" x14ac:dyDescent="0.2">
      <c r="A1" s="579" t="s">
        <v>768</v>
      </c>
      <c r="B1" s="579"/>
      <c r="C1" s="579"/>
    </row>
    <row r="2" spans="1:3" x14ac:dyDescent="0.2">
      <c r="A2" s="579" t="s">
        <v>400</v>
      </c>
      <c r="B2" s="579"/>
      <c r="C2" s="579"/>
    </row>
    <row r="3" spans="1:3" x14ac:dyDescent="0.2">
      <c r="A3" s="579" t="s">
        <v>398</v>
      </c>
      <c r="B3" s="579"/>
      <c r="C3" s="579"/>
    </row>
    <row r="4" spans="1:3" x14ac:dyDescent="0.2">
      <c r="A4" s="322"/>
    </row>
    <row r="5" spans="1:3" ht="35.450000000000003" customHeight="1" x14ac:dyDescent="0.3">
      <c r="A5" s="580" t="s">
        <v>770</v>
      </c>
      <c r="B5" s="580"/>
      <c r="C5" s="580"/>
    </row>
    <row r="6" spans="1:3" ht="18.75" x14ac:dyDescent="0.3">
      <c r="A6" s="324"/>
      <c r="B6" s="325"/>
    </row>
    <row r="7" spans="1:3" x14ac:dyDescent="0.2">
      <c r="A7" s="587" t="s">
        <v>758</v>
      </c>
      <c r="B7" s="585" t="s">
        <v>769</v>
      </c>
      <c r="C7" s="585" t="s">
        <v>854</v>
      </c>
    </row>
    <row r="8" spans="1:3" ht="47.25" customHeight="1" x14ac:dyDescent="0.2">
      <c r="A8" s="588"/>
      <c r="B8" s="586"/>
      <c r="C8" s="586"/>
    </row>
    <row r="9" spans="1:3" ht="14.25" x14ac:dyDescent="0.2">
      <c r="A9" s="577" t="s">
        <v>760</v>
      </c>
      <c r="B9" s="584"/>
      <c r="C9" s="332"/>
    </row>
    <row r="10" spans="1:3" ht="14.25" x14ac:dyDescent="0.2">
      <c r="A10" s="326" t="s">
        <v>761</v>
      </c>
      <c r="B10" s="327">
        <f>B11+B12</f>
        <v>10000</v>
      </c>
      <c r="C10" s="327">
        <f>C11+C12</f>
        <v>14525</v>
      </c>
    </row>
    <row r="11" spans="1:3" ht="45" x14ac:dyDescent="0.25">
      <c r="A11" s="328" t="s">
        <v>762</v>
      </c>
      <c r="B11" s="329">
        <v>0</v>
      </c>
      <c r="C11" s="330">
        <v>0</v>
      </c>
    </row>
    <row r="12" spans="1:3" ht="30" x14ac:dyDescent="0.25">
      <c r="A12" s="328" t="s">
        <v>763</v>
      </c>
      <c r="B12" s="329">
        <v>10000</v>
      </c>
      <c r="C12" s="330">
        <v>14525</v>
      </c>
    </row>
    <row r="13" spans="1:3" ht="31.5" customHeight="1" x14ac:dyDescent="0.2">
      <c r="A13" s="326" t="s">
        <v>764</v>
      </c>
      <c r="B13" s="327">
        <f>B14+B15</f>
        <v>4000</v>
      </c>
      <c r="C13" s="327">
        <f>C14+C15</f>
        <v>12000</v>
      </c>
    </row>
    <row r="14" spans="1:3" ht="45" x14ac:dyDescent="0.25">
      <c r="A14" s="328" t="s">
        <v>765</v>
      </c>
      <c r="B14" s="330">
        <v>0</v>
      </c>
      <c r="C14" s="330">
        <v>0</v>
      </c>
    </row>
    <row r="15" spans="1:3" ht="30" x14ac:dyDescent="0.25">
      <c r="A15" s="328" t="s">
        <v>766</v>
      </c>
      <c r="B15" s="330">
        <v>4000</v>
      </c>
      <c r="C15" s="330">
        <v>12000</v>
      </c>
    </row>
    <row r="17" s="321" customFormat="1" x14ac:dyDescent="0.2"/>
    <row r="18" s="321" customFormat="1" x14ac:dyDescent="0.2"/>
  </sheetData>
  <mergeCells count="8">
    <mergeCell ref="A9:B9"/>
    <mergeCell ref="A1:C1"/>
    <mergeCell ref="A2:C2"/>
    <mergeCell ref="A3:C3"/>
    <mergeCell ref="A5:C5"/>
    <mergeCell ref="C7:C8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8"/>
  <sheetViews>
    <sheetView workbookViewId="0">
      <selection activeCell="C11" sqref="A1:E11"/>
    </sheetView>
  </sheetViews>
  <sheetFormatPr defaultColWidth="9.140625" defaultRowHeight="12.75" x14ac:dyDescent="0.2"/>
  <cols>
    <col min="1" max="1" width="28" style="333" customWidth="1"/>
    <col min="2" max="2" width="18.7109375" style="335" customWidth="1"/>
    <col min="3" max="3" width="19.28515625" style="333" customWidth="1"/>
    <col min="4" max="4" width="10.85546875" style="333" customWidth="1"/>
    <col min="5" max="5" width="16" style="333" customWidth="1"/>
    <col min="6" max="256" width="9.140625" style="333"/>
    <col min="257" max="257" width="28" style="333" customWidth="1"/>
    <col min="258" max="258" width="18.7109375" style="333" customWidth="1"/>
    <col min="259" max="259" width="19.28515625" style="333" customWidth="1"/>
    <col min="260" max="260" width="14.28515625" style="333" customWidth="1"/>
    <col min="261" max="261" width="16" style="333" customWidth="1"/>
    <col min="262" max="512" width="9.140625" style="333"/>
    <col min="513" max="513" width="28" style="333" customWidth="1"/>
    <col min="514" max="514" width="18.7109375" style="333" customWidth="1"/>
    <col min="515" max="515" width="19.28515625" style="333" customWidth="1"/>
    <col min="516" max="516" width="14.28515625" style="333" customWidth="1"/>
    <col min="517" max="517" width="16" style="333" customWidth="1"/>
    <col min="518" max="768" width="9.140625" style="333"/>
    <col min="769" max="769" width="28" style="333" customWidth="1"/>
    <col min="770" max="770" width="18.7109375" style="333" customWidth="1"/>
    <col min="771" max="771" width="19.28515625" style="333" customWidth="1"/>
    <col min="772" max="772" width="14.28515625" style="333" customWidth="1"/>
    <col min="773" max="773" width="16" style="333" customWidth="1"/>
    <col min="774" max="1024" width="9.140625" style="333"/>
    <col min="1025" max="1025" width="28" style="333" customWidth="1"/>
    <col min="1026" max="1026" width="18.7109375" style="333" customWidth="1"/>
    <col min="1027" max="1027" width="19.28515625" style="333" customWidth="1"/>
    <col min="1028" max="1028" width="14.28515625" style="333" customWidth="1"/>
    <col min="1029" max="1029" width="16" style="333" customWidth="1"/>
    <col min="1030" max="1280" width="9.140625" style="333"/>
    <col min="1281" max="1281" width="28" style="333" customWidth="1"/>
    <col min="1282" max="1282" width="18.7109375" style="333" customWidth="1"/>
    <col min="1283" max="1283" width="19.28515625" style="333" customWidth="1"/>
    <col min="1284" max="1284" width="14.28515625" style="333" customWidth="1"/>
    <col min="1285" max="1285" width="16" style="333" customWidth="1"/>
    <col min="1286" max="1536" width="9.140625" style="333"/>
    <col min="1537" max="1537" width="28" style="333" customWidth="1"/>
    <col min="1538" max="1538" width="18.7109375" style="333" customWidth="1"/>
    <col min="1539" max="1539" width="19.28515625" style="333" customWidth="1"/>
    <col min="1540" max="1540" width="14.28515625" style="333" customWidth="1"/>
    <col min="1541" max="1541" width="16" style="333" customWidth="1"/>
    <col min="1542" max="1792" width="9.140625" style="333"/>
    <col min="1793" max="1793" width="28" style="333" customWidth="1"/>
    <col min="1794" max="1794" width="18.7109375" style="333" customWidth="1"/>
    <col min="1795" max="1795" width="19.28515625" style="333" customWidth="1"/>
    <col min="1796" max="1796" width="14.28515625" style="333" customWidth="1"/>
    <col min="1797" max="1797" width="16" style="333" customWidth="1"/>
    <col min="1798" max="2048" width="9.140625" style="333"/>
    <col min="2049" max="2049" width="28" style="333" customWidth="1"/>
    <col min="2050" max="2050" width="18.7109375" style="333" customWidth="1"/>
    <col min="2051" max="2051" width="19.28515625" style="333" customWidth="1"/>
    <col min="2052" max="2052" width="14.28515625" style="333" customWidth="1"/>
    <col min="2053" max="2053" width="16" style="333" customWidth="1"/>
    <col min="2054" max="2304" width="9.140625" style="333"/>
    <col min="2305" max="2305" width="28" style="333" customWidth="1"/>
    <col min="2306" max="2306" width="18.7109375" style="333" customWidth="1"/>
    <col min="2307" max="2307" width="19.28515625" style="333" customWidth="1"/>
    <col min="2308" max="2308" width="14.28515625" style="333" customWidth="1"/>
    <col min="2309" max="2309" width="16" style="333" customWidth="1"/>
    <col min="2310" max="2560" width="9.140625" style="333"/>
    <col min="2561" max="2561" width="28" style="333" customWidth="1"/>
    <col min="2562" max="2562" width="18.7109375" style="333" customWidth="1"/>
    <col min="2563" max="2563" width="19.28515625" style="333" customWidth="1"/>
    <col min="2564" max="2564" width="14.28515625" style="333" customWidth="1"/>
    <col min="2565" max="2565" width="16" style="333" customWidth="1"/>
    <col min="2566" max="2816" width="9.140625" style="333"/>
    <col min="2817" max="2817" width="28" style="333" customWidth="1"/>
    <col min="2818" max="2818" width="18.7109375" style="333" customWidth="1"/>
    <col min="2819" max="2819" width="19.28515625" style="333" customWidth="1"/>
    <col min="2820" max="2820" width="14.28515625" style="333" customWidth="1"/>
    <col min="2821" max="2821" width="16" style="333" customWidth="1"/>
    <col min="2822" max="3072" width="9.140625" style="333"/>
    <col min="3073" max="3073" width="28" style="333" customWidth="1"/>
    <col min="3074" max="3074" width="18.7109375" style="333" customWidth="1"/>
    <col min="3075" max="3075" width="19.28515625" style="333" customWidth="1"/>
    <col min="3076" max="3076" width="14.28515625" style="333" customWidth="1"/>
    <col min="3077" max="3077" width="16" style="333" customWidth="1"/>
    <col min="3078" max="3328" width="9.140625" style="333"/>
    <col min="3329" max="3329" width="28" style="333" customWidth="1"/>
    <col min="3330" max="3330" width="18.7109375" style="333" customWidth="1"/>
    <col min="3331" max="3331" width="19.28515625" style="333" customWidth="1"/>
    <col min="3332" max="3332" width="14.28515625" style="333" customWidth="1"/>
    <col min="3333" max="3333" width="16" style="333" customWidth="1"/>
    <col min="3334" max="3584" width="9.140625" style="333"/>
    <col min="3585" max="3585" width="28" style="333" customWidth="1"/>
    <col min="3586" max="3586" width="18.7109375" style="333" customWidth="1"/>
    <col min="3587" max="3587" width="19.28515625" style="333" customWidth="1"/>
    <col min="3588" max="3588" width="14.28515625" style="333" customWidth="1"/>
    <col min="3589" max="3589" width="16" style="333" customWidth="1"/>
    <col min="3590" max="3840" width="9.140625" style="333"/>
    <col min="3841" max="3841" width="28" style="333" customWidth="1"/>
    <col min="3842" max="3842" width="18.7109375" style="333" customWidth="1"/>
    <col min="3843" max="3843" width="19.28515625" style="333" customWidth="1"/>
    <col min="3844" max="3844" width="14.28515625" style="333" customWidth="1"/>
    <col min="3845" max="3845" width="16" style="333" customWidth="1"/>
    <col min="3846" max="4096" width="9.140625" style="333"/>
    <col min="4097" max="4097" width="28" style="333" customWidth="1"/>
    <col min="4098" max="4098" width="18.7109375" style="333" customWidth="1"/>
    <col min="4099" max="4099" width="19.28515625" style="333" customWidth="1"/>
    <col min="4100" max="4100" width="14.28515625" style="333" customWidth="1"/>
    <col min="4101" max="4101" width="16" style="333" customWidth="1"/>
    <col min="4102" max="4352" width="9.140625" style="333"/>
    <col min="4353" max="4353" width="28" style="333" customWidth="1"/>
    <col min="4354" max="4354" width="18.7109375" style="333" customWidth="1"/>
    <col min="4355" max="4355" width="19.28515625" style="333" customWidth="1"/>
    <col min="4356" max="4356" width="14.28515625" style="333" customWidth="1"/>
    <col min="4357" max="4357" width="16" style="333" customWidth="1"/>
    <col min="4358" max="4608" width="9.140625" style="333"/>
    <col min="4609" max="4609" width="28" style="333" customWidth="1"/>
    <col min="4610" max="4610" width="18.7109375" style="333" customWidth="1"/>
    <col min="4611" max="4611" width="19.28515625" style="333" customWidth="1"/>
    <col min="4612" max="4612" width="14.28515625" style="333" customWidth="1"/>
    <col min="4613" max="4613" width="16" style="333" customWidth="1"/>
    <col min="4614" max="4864" width="9.140625" style="333"/>
    <col min="4865" max="4865" width="28" style="333" customWidth="1"/>
    <col min="4866" max="4866" width="18.7109375" style="333" customWidth="1"/>
    <col min="4867" max="4867" width="19.28515625" style="333" customWidth="1"/>
    <col min="4868" max="4868" width="14.28515625" style="333" customWidth="1"/>
    <col min="4869" max="4869" width="16" style="333" customWidth="1"/>
    <col min="4870" max="5120" width="9.140625" style="333"/>
    <col min="5121" max="5121" width="28" style="333" customWidth="1"/>
    <col min="5122" max="5122" width="18.7109375" style="333" customWidth="1"/>
    <col min="5123" max="5123" width="19.28515625" style="333" customWidth="1"/>
    <col min="5124" max="5124" width="14.28515625" style="333" customWidth="1"/>
    <col min="5125" max="5125" width="16" style="333" customWidth="1"/>
    <col min="5126" max="5376" width="9.140625" style="333"/>
    <col min="5377" max="5377" width="28" style="333" customWidth="1"/>
    <col min="5378" max="5378" width="18.7109375" style="333" customWidth="1"/>
    <col min="5379" max="5379" width="19.28515625" style="333" customWidth="1"/>
    <col min="5380" max="5380" width="14.28515625" style="333" customWidth="1"/>
    <col min="5381" max="5381" width="16" style="333" customWidth="1"/>
    <col min="5382" max="5632" width="9.140625" style="333"/>
    <col min="5633" max="5633" width="28" style="333" customWidth="1"/>
    <col min="5634" max="5634" width="18.7109375" style="333" customWidth="1"/>
    <col min="5635" max="5635" width="19.28515625" style="333" customWidth="1"/>
    <col min="5636" max="5636" width="14.28515625" style="333" customWidth="1"/>
    <col min="5637" max="5637" width="16" style="333" customWidth="1"/>
    <col min="5638" max="5888" width="9.140625" style="333"/>
    <col min="5889" max="5889" width="28" style="333" customWidth="1"/>
    <col min="5890" max="5890" width="18.7109375" style="333" customWidth="1"/>
    <col min="5891" max="5891" width="19.28515625" style="333" customWidth="1"/>
    <col min="5892" max="5892" width="14.28515625" style="333" customWidth="1"/>
    <col min="5893" max="5893" width="16" style="333" customWidth="1"/>
    <col min="5894" max="6144" width="9.140625" style="333"/>
    <col min="6145" max="6145" width="28" style="333" customWidth="1"/>
    <col min="6146" max="6146" width="18.7109375" style="333" customWidth="1"/>
    <col min="6147" max="6147" width="19.28515625" style="333" customWidth="1"/>
    <col min="6148" max="6148" width="14.28515625" style="333" customWidth="1"/>
    <col min="6149" max="6149" width="16" style="333" customWidth="1"/>
    <col min="6150" max="6400" width="9.140625" style="333"/>
    <col min="6401" max="6401" width="28" style="333" customWidth="1"/>
    <col min="6402" max="6402" width="18.7109375" style="333" customWidth="1"/>
    <col min="6403" max="6403" width="19.28515625" style="333" customWidth="1"/>
    <col min="6404" max="6404" width="14.28515625" style="333" customWidth="1"/>
    <col min="6405" max="6405" width="16" style="333" customWidth="1"/>
    <col min="6406" max="6656" width="9.140625" style="333"/>
    <col min="6657" max="6657" width="28" style="333" customWidth="1"/>
    <col min="6658" max="6658" width="18.7109375" style="333" customWidth="1"/>
    <col min="6659" max="6659" width="19.28515625" style="333" customWidth="1"/>
    <col min="6660" max="6660" width="14.28515625" style="333" customWidth="1"/>
    <col min="6661" max="6661" width="16" style="333" customWidth="1"/>
    <col min="6662" max="6912" width="9.140625" style="333"/>
    <col min="6913" max="6913" width="28" style="333" customWidth="1"/>
    <col min="6914" max="6914" width="18.7109375" style="333" customWidth="1"/>
    <col min="6915" max="6915" width="19.28515625" style="333" customWidth="1"/>
    <col min="6916" max="6916" width="14.28515625" style="333" customWidth="1"/>
    <col min="6917" max="6917" width="16" style="333" customWidth="1"/>
    <col min="6918" max="7168" width="9.140625" style="333"/>
    <col min="7169" max="7169" width="28" style="333" customWidth="1"/>
    <col min="7170" max="7170" width="18.7109375" style="333" customWidth="1"/>
    <col min="7171" max="7171" width="19.28515625" style="333" customWidth="1"/>
    <col min="7172" max="7172" width="14.28515625" style="333" customWidth="1"/>
    <col min="7173" max="7173" width="16" style="333" customWidth="1"/>
    <col min="7174" max="7424" width="9.140625" style="333"/>
    <col min="7425" max="7425" width="28" style="333" customWidth="1"/>
    <col min="7426" max="7426" width="18.7109375" style="333" customWidth="1"/>
    <col min="7427" max="7427" width="19.28515625" style="333" customWidth="1"/>
    <col min="7428" max="7428" width="14.28515625" style="333" customWidth="1"/>
    <col min="7429" max="7429" width="16" style="333" customWidth="1"/>
    <col min="7430" max="7680" width="9.140625" style="333"/>
    <col min="7681" max="7681" width="28" style="333" customWidth="1"/>
    <col min="7682" max="7682" width="18.7109375" style="333" customWidth="1"/>
    <col min="7683" max="7683" width="19.28515625" style="333" customWidth="1"/>
    <col min="7684" max="7684" width="14.28515625" style="333" customWidth="1"/>
    <col min="7685" max="7685" width="16" style="333" customWidth="1"/>
    <col min="7686" max="7936" width="9.140625" style="333"/>
    <col min="7937" max="7937" width="28" style="333" customWidth="1"/>
    <col min="7938" max="7938" width="18.7109375" style="333" customWidth="1"/>
    <col min="7939" max="7939" width="19.28515625" style="333" customWidth="1"/>
    <col min="7940" max="7940" width="14.28515625" style="333" customWidth="1"/>
    <col min="7941" max="7941" width="16" style="333" customWidth="1"/>
    <col min="7942" max="8192" width="9.140625" style="333"/>
    <col min="8193" max="8193" width="28" style="333" customWidth="1"/>
    <col min="8194" max="8194" width="18.7109375" style="333" customWidth="1"/>
    <col min="8195" max="8195" width="19.28515625" style="333" customWidth="1"/>
    <col min="8196" max="8196" width="14.28515625" style="333" customWidth="1"/>
    <col min="8197" max="8197" width="16" style="333" customWidth="1"/>
    <col min="8198" max="8448" width="9.140625" style="333"/>
    <col min="8449" max="8449" width="28" style="333" customWidth="1"/>
    <col min="8450" max="8450" width="18.7109375" style="333" customWidth="1"/>
    <col min="8451" max="8451" width="19.28515625" style="333" customWidth="1"/>
    <col min="8452" max="8452" width="14.28515625" style="333" customWidth="1"/>
    <col min="8453" max="8453" width="16" style="333" customWidth="1"/>
    <col min="8454" max="8704" width="9.140625" style="333"/>
    <col min="8705" max="8705" width="28" style="333" customWidth="1"/>
    <col min="8706" max="8706" width="18.7109375" style="333" customWidth="1"/>
    <col min="8707" max="8707" width="19.28515625" style="333" customWidth="1"/>
    <col min="8708" max="8708" width="14.28515625" style="333" customWidth="1"/>
    <col min="8709" max="8709" width="16" style="333" customWidth="1"/>
    <col min="8710" max="8960" width="9.140625" style="333"/>
    <col min="8961" max="8961" width="28" style="333" customWidth="1"/>
    <col min="8962" max="8962" width="18.7109375" style="333" customWidth="1"/>
    <col min="8963" max="8963" width="19.28515625" style="333" customWidth="1"/>
    <col min="8964" max="8964" width="14.28515625" style="333" customWidth="1"/>
    <col min="8965" max="8965" width="16" style="333" customWidth="1"/>
    <col min="8966" max="9216" width="9.140625" style="333"/>
    <col min="9217" max="9217" width="28" style="333" customWidth="1"/>
    <col min="9218" max="9218" width="18.7109375" style="333" customWidth="1"/>
    <col min="9219" max="9219" width="19.28515625" style="333" customWidth="1"/>
    <col min="9220" max="9220" width="14.28515625" style="333" customWidth="1"/>
    <col min="9221" max="9221" width="16" style="333" customWidth="1"/>
    <col min="9222" max="9472" width="9.140625" style="333"/>
    <col min="9473" max="9473" width="28" style="333" customWidth="1"/>
    <col min="9474" max="9474" width="18.7109375" style="333" customWidth="1"/>
    <col min="9475" max="9475" width="19.28515625" style="333" customWidth="1"/>
    <col min="9476" max="9476" width="14.28515625" style="333" customWidth="1"/>
    <col min="9477" max="9477" width="16" style="333" customWidth="1"/>
    <col min="9478" max="9728" width="9.140625" style="333"/>
    <col min="9729" max="9729" width="28" style="333" customWidth="1"/>
    <col min="9730" max="9730" width="18.7109375" style="333" customWidth="1"/>
    <col min="9731" max="9731" width="19.28515625" style="333" customWidth="1"/>
    <col min="9732" max="9732" width="14.28515625" style="333" customWidth="1"/>
    <col min="9733" max="9733" width="16" style="333" customWidth="1"/>
    <col min="9734" max="9984" width="9.140625" style="333"/>
    <col min="9985" max="9985" width="28" style="333" customWidth="1"/>
    <col min="9986" max="9986" width="18.7109375" style="333" customWidth="1"/>
    <col min="9987" max="9987" width="19.28515625" style="333" customWidth="1"/>
    <col min="9988" max="9988" width="14.28515625" style="333" customWidth="1"/>
    <col min="9989" max="9989" width="16" style="333" customWidth="1"/>
    <col min="9990" max="10240" width="9.140625" style="333"/>
    <col min="10241" max="10241" width="28" style="333" customWidth="1"/>
    <col min="10242" max="10242" width="18.7109375" style="333" customWidth="1"/>
    <col min="10243" max="10243" width="19.28515625" style="333" customWidth="1"/>
    <col min="10244" max="10244" width="14.28515625" style="333" customWidth="1"/>
    <col min="10245" max="10245" width="16" style="333" customWidth="1"/>
    <col min="10246" max="10496" width="9.140625" style="333"/>
    <col min="10497" max="10497" width="28" style="333" customWidth="1"/>
    <col min="10498" max="10498" width="18.7109375" style="333" customWidth="1"/>
    <col min="10499" max="10499" width="19.28515625" style="333" customWidth="1"/>
    <col min="10500" max="10500" width="14.28515625" style="333" customWidth="1"/>
    <col min="10501" max="10501" width="16" style="333" customWidth="1"/>
    <col min="10502" max="10752" width="9.140625" style="333"/>
    <col min="10753" max="10753" width="28" style="333" customWidth="1"/>
    <col min="10754" max="10754" width="18.7109375" style="333" customWidth="1"/>
    <col min="10755" max="10755" width="19.28515625" style="333" customWidth="1"/>
    <col min="10756" max="10756" width="14.28515625" style="333" customWidth="1"/>
    <col min="10757" max="10757" width="16" style="333" customWidth="1"/>
    <col min="10758" max="11008" width="9.140625" style="333"/>
    <col min="11009" max="11009" width="28" style="333" customWidth="1"/>
    <col min="11010" max="11010" width="18.7109375" style="333" customWidth="1"/>
    <col min="11011" max="11011" width="19.28515625" style="333" customWidth="1"/>
    <col min="11012" max="11012" width="14.28515625" style="333" customWidth="1"/>
    <col min="11013" max="11013" width="16" style="333" customWidth="1"/>
    <col min="11014" max="11264" width="9.140625" style="333"/>
    <col min="11265" max="11265" width="28" style="333" customWidth="1"/>
    <col min="11266" max="11266" width="18.7109375" style="333" customWidth="1"/>
    <col min="11267" max="11267" width="19.28515625" style="333" customWidth="1"/>
    <col min="11268" max="11268" width="14.28515625" style="333" customWidth="1"/>
    <col min="11269" max="11269" width="16" style="333" customWidth="1"/>
    <col min="11270" max="11520" width="9.140625" style="333"/>
    <col min="11521" max="11521" width="28" style="333" customWidth="1"/>
    <col min="11522" max="11522" width="18.7109375" style="333" customWidth="1"/>
    <col min="11523" max="11523" width="19.28515625" style="333" customWidth="1"/>
    <col min="11524" max="11524" width="14.28515625" style="333" customWidth="1"/>
    <col min="11525" max="11525" width="16" style="333" customWidth="1"/>
    <col min="11526" max="11776" width="9.140625" style="333"/>
    <col min="11777" max="11777" width="28" style="333" customWidth="1"/>
    <col min="11778" max="11778" width="18.7109375" style="333" customWidth="1"/>
    <col min="11779" max="11779" width="19.28515625" style="333" customWidth="1"/>
    <col min="11780" max="11780" width="14.28515625" style="333" customWidth="1"/>
    <col min="11781" max="11781" width="16" style="333" customWidth="1"/>
    <col min="11782" max="12032" width="9.140625" style="333"/>
    <col min="12033" max="12033" width="28" style="333" customWidth="1"/>
    <col min="12034" max="12034" width="18.7109375" style="333" customWidth="1"/>
    <col min="12035" max="12035" width="19.28515625" style="333" customWidth="1"/>
    <col min="12036" max="12036" width="14.28515625" style="333" customWidth="1"/>
    <col min="12037" max="12037" width="16" style="333" customWidth="1"/>
    <col min="12038" max="12288" width="9.140625" style="333"/>
    <col min="12289" max="12289" width="28" style="333" customWidth="1"/>
    <col min="12290" max="12290" width="18.7109375" style="333" customWidth="1"/>
    <col min="12291" max="12291" width="19.28515625" style="333" customWidth="1"/>
    <col min="12292" max="12292" width="14.28515625" style="333" customWidth="1"/>
    <col min="12293" max="12293" width="16" style="333" customWidth="1"/>
    <col min="12294" max="12544" width="9.140625" style="333"/>
    <col min="12545" max="12545" width="28" style="333" customWidth="1"/>
    <col min="12546" max="12546" width="18.7109375" style="333" customWidth="1"/>
    <col min="12547" max="12547" width="19.28515625" style="333" customWidth="1"/>
    <col min="12548" max="12548" width="14.28515625" style="333" customWidth="1"/>
    <col min="12549" max="12549" width="16" style="333" customWidth="1"/>
    <col min="12550" max="12800" width="9.140625" style="333"/>
    <col min="12801" max="12801" width="28" style="333" customWidth="1"/>
    <col min="12802" max="12802" width="18.7109375" style="333" customWidth="1"/>
    <col min="12803" max="12803" width="19.28515625" style="333" customWidth="1"/>
    <col min="12804" max="12804" width="14.28515625" style="333" customWidth="1"/>
    <col min="12805" max="12805" width="16" style="333" customWidth="1"/>
    <col min="12806" max="13056" width="9.140625" style="333"/>
    <col min="13057" max="13057" width="28" style="333" customWidth="1"/>
    <col min="13058" max="13058" width="18.7109375" style="333" customWidth="1"/>
    <col min="13059" max="13059" width="19.28515625" style="333" customWidth="1"/>
    <col min="13060" max="13060" width="14.28515625" style="333" customWidth="1"/>
    <col min="13061" max="13061" width="16" style="333" customWidth="1"/>
    <col min="13062" max="13312" width="9.140625" style="333"/>
    <col min="13313" max="13313" width="28" style="333" customWidth="1"/>
    <col min="13314" max="13314" width="18.7109375" style="333" customWidth="1"/>
    <col min="13315" max="13315" width="19.28515625" style="333" customWidth="1"/>
    <col min="13316" max="13316" width="14.28515625" style="333" customWidth="1"/>
    <col min="13317" max="13317" width="16" style="333" customWidth="1"/>
    <col min="13318" max="13568" width="9.140625" style="333"/>
    <col min="13569" max="13569" width="28" style="333" customWidth="1"/>
    <col min="13570" max="13570" width="18.7109375" style="333" customWidth="1"/>
    <col min="13571" max="13571" width="19.28515625" style="333" customWidth="1"/>
    <col min="13572" max="13572" width="14.28515625" style="333" customWidth="1"/>
    <col min="13573" max="13573" width="16" style="333" customWidth="1"/>
    <col min="13574" max="13824" width="9.140625" style="333"/>
    <col min="13825" max="13825" width="28" style="333" customWidth="1"/>
    <col min="13826" max="13826" width="18.7109375" style="333" customWidth="1"/>
    <col min="13827" max="13827" width="19.28515625" style="333" customWidth="1"/>
    <col min="13828" max="13828" width="14.28515625" style="333" customWidth="1"/>
    <col min="13829" max="13829" width="16" style="333" customWidth="1"/>
    <col min="13830" max="14080" width="9.140625" style="333"/>
    <col min="14081" max="14081" width="28" style="333" customWidth="1"/>
    <col min="14082" max="14082" width="18.7109375" style="333" customWidth="1"/>
    <col min="14083" max="14083" width="19.28515625" style="333" customWidth="1"/>
    <col min="14084" max="14084" width="14.28515625" style="333" customWidth="1"/>
    <col min="14085" max="14085" width="16" style="333" customWidth="1"/>
    <col min="14086" max="14336" width="9.140625" style="333"/>
    <col min="14337" max="14337" width="28" style="333" customWidth="1"/>
    <col min="14338" max="14338" width="18.7109375" style="333" customWidth="1"/>
    <col min="14339" max="14339" width="19.28515625" style="333" customWidth="1"/>
    <col min="14340" max="14340" width="14.28515625" style="333" customWidth="1"/>
    <col min="14341" max="14341" width="16" style="333" customWidth="1"/>
    <col min="14342" max="14592" width="9.140625" style="333"/>
    <col min="14593" max="14593" width="28" style="333" customWidth="1"/>
    <col min="14594" max="14594" width="18.7109375" style="333" customWidth="1"/>
    <col min="14595" max="14595" width="19.28515625" style="333" customWidth="1"/>
    <col min="14596" max="14596" width="14.28515625" style="333" customWidth="1"/>
    <col min="14597" max="14597" width="16" style="333" customWidth="1"/>
    <col min="14598" max="14848" width="9.140625" style="333"/>
    <col min="14849" max="14849" width="28" style="333" customWidth="1"/>
    <col min="14850" max="14850" width="18.7109375" style="333" customWidth="1"/>
    <col min="14851" max="14851" width="19.28515625" style="333" customWidth="1"/>
    <col min="14852" max="14852" width="14.28515625" style="333" customWidth="1"/>
    <col min="14853" max="14853" width="16" style="333" customWidth="1"/>
    <col min="14854" max="15104" width="9.140625" style="333"/>
    <col min="15105" max="15105" width="28" style="333" customWidth="1"/>
    <col min="15106" max="15106" width="18.7109375" style="333" customWidth="1"/>
    <col min="15107" max="15107" width="19.28515625" style="333" customWidth="1"/>
    <col min="15108" max="15108" width="14.28515625" style="333" customWidth="1"/>
    <col min="15109" max="15109" width="16" style="333" customWidth="1"/>
    <col min="15110" max="15360" width="9.140625" style="333"/>
    <col min="15361" max="15361" width="28" style="333" customWidth="1"/>
    <col min="15362" max="15362" width="18.7109375" style="333" customWidth="1"/>
    <col min="15363" max="15363" width="19.28515625" style="333" customWidth="1"/>
    <col min="15364" max="15364" width="14.28515625" style="333" customWidth="1"/>
    <col min="15365" max="15365" width="16" style="333" customWidth="1"/>
    <col min="15366" max="15616" width="9.140625" style="333"/>
    <col min="15617" max="15617" width="28" style="333" customWidth="1"/>
    <col min="15618" max="15618" width="18.7109375" style="333" customWidth="1"/>
    <col min="15619" max="15619" width="19.28515625" style="333" customWidth="1"/>
    <col min="15620" max="15620" width="14.28515625" style="333" customWidth="1"/>
    <col min="15621" max="15621" width="16" style="333" customWidth="1"/>
    <col min="15622" max="15872" width="9.140625" style="333"/>
    <col min="15873" max="15873" width="28" style="333" customWidth="1"/>
    <col min="15874" max="15874" width="18.7109375" style="333" customWidth="1"/>
    <col min="15875" max="15875" width="19.28515625" style="333" customWidth="1"/>
    <col min="15876" max="15876" width="14.28515625" style="333" customWidth="1"/>
    <col min="15877" max="15877" width="16" style="333" customWidth="1"/>
    <col min="15878" max="16128" width="9.140625" style="333"/>
    <col min="16129" max="16129" width="28" style="333" customWidth="1"/>
    <col min="16130" max="16130" width="18.7109375" style="333" customWidth="1"/>
    <col min="16131" max="16131" width="19.28515625" style="333" customWidth="1"/>
    <col min="16132" max="16132" width="14.28515625" style="333" customWidth="1"/>
    <col min="16133" max="16133" width="16" style="333" customWidth="1"/>
    <col min="16134" max="16384" width="9.140625" style="333"/>
  </cols>
  <sheetData>
    <row r="1" spans="1:256" x14ac:dyDescent="0.2">
      <c r="A1" s="589" t="s">
        <v>773</v>
      </c>
      <c r="B1" s="589"/>
      <c r="C1" s="590"/>
      <c r="D1" s="590"/>
      <c r="E1" s="590"/>
    </row>
    <row r="2" spans="1:256" x14ac:dyDescent="0.2">
      <c r="A2" s="591" t="s">
        <v>400</v>
      </c>
      <c r="B2" s="591"/>
      <c r="C2" s="592"/>
      <c r="D2" s="592"/>
      <c r="E2" s="592"/>
    </row>
    <row r="3" spans="1:256" x14ac:dyDescent="0.2">
      <c r="A3" s="591" t="s">
        <v>398</v>
      </c>
      <c r="B3" s="591"/>
      <c r="C3" s="592"/>
      <c r="D3" s="592"/>
      <c r="E3" s="592"/>
    </row>
    <row r="4" spans="1:256" x14ac:dyDescent="0.2">
      <c r="A4" s="334"/>
    </row>
    <row r="5" spans="1:256" ht="33.6" customHeight="1" x14ac:dyDescent="0.3">
      <c r="A5" s="593" t="s">
        <v>780</v>
      </c>
      <c r="B5" s="593"/>
      <c r="C5" s="594"/>
      <c r="D5" s="594"/>
      <c r="E5" s="594"/>
      <c r="H5" s="597"/>
      <c r="I5" s="597"/>
    </row>
    <row r="6" spans="1:256" ht="42.75" customHeight="1" x14ac:dyDescent="0.25">
      <c r="A6" s="595" t="s">
        <v>778</v>
      </c>
      <c r="B6" s="596"/>
      <c r="C6" s="596"/>
      <c r="D6" s="596"/>
      <c r="E6" s="596"/>
      <c r="H6" s="597"/>
      <c r="I6" s="597"/>
    </row>
    <row r="7" spans="1:256" ht="28.9" customHeight="1" x14ac:dyDescent="0.25">
      <c r="A7" s="595" t="s">
        <v>779</v>
      </c>
      <c r="B7" s="596"/>
      <c r="C7" s="596"/>
      <c r="D7" s="596"/>
      <c r="E7" s="596"/>
    </row>
    <row r="9" spans="1:256" ht="28.9" customHeight="1" x14ac:dyDescent="0.2">
      <c r="A9" s="603" t="s">
        <v>774</v>
      </c>
      <c r="B9" s="604"/>
      <c r="C9" s="605" t="s">
        <v>775</v>
      </c>
      <c r="D9" s="606"/>
      <c r="E9" s="607"/>
    </row>
    <row r="10" spans="1:256" s="336" customFormat="1" ht="37.15" customHeight="1" x14ac:dyDescent="0.25">
      <c r="A10" s="598" t="s">
        <v>776</v>
      </c>
      <c r="B10" s="599"/>
      <c r="C10" s="608">
        <v>0</v>
      </c>
      <c r="D10" s="609"/>
      <c r="E10" s="610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  <c r="FW10" s="333"/>
      <c r="FX10" s="333"/>
      <c r="FY10" s="333"/>
      <c r="FZ10" s="333"/>
      <c r="GA10" s="333"/>
      <c r="GB10" s="333"/>
      <c r="GC10" s="333"/>
      <c r="GD10" s="333"/>
      <c r="GE10" s="333"/>
      <c r="GF10" s="333"/>
      <c r="GG10" s="333"/>
      <c r="GH10" s="333"/>
      <c r="GI10" s="333"/>
      <c r="GJ10" s="333"/>
      <c r="GK10" s="333"/>
      <c r="GL10" s="333"/>
      <c r="GM10" s="333"/>
      <c r="GN10" s="333"/>
      <c r="GO10" s="333"/>
      <c r="GP10" s="333"/>
      <c r="GQ10" s="333"/>
      <c r="GR10" s="333"/>
      <c r="GS10" s="333"/>
      <c r="GT10" s="333"/>
      <c r="GU10" s="333"/>
      <c r="GV10" s="333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  <c r="HG10" s="333"/>
      <c r="HH10" s="333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333"/>
      <c r="HT10" s="333"/>
      <c r="HU10" s="333"/>
      <c r="HV10" s="333"/>
      <c r="HW10" s="333"/>
      <c r="HX10" s="333"/>
      <c r="HY10" s="333"/>
      <c r="HZ10" s="333"/>
      <c r="IA10" s="333"/>
      <c r="IB10" s="333"/>
      <c r="IC10" s="333"/>
      <c r="ID10" s="333"/>
      <c r="IE10" s="333"/>
      <c r="IF10" s="333"/>
      <c r="IG10" s="333"/>
      <c r="IH10" s="333"/>
      <c r="II10" s="333"/>
      <c r="IJ10" s="333"/>
      <c r="IK10" s="333"/>
      <c r="IL10" s="333"/>
      <c r="IM10" s="333"/>
      <c r="IN10" s="333"/>
      <c r="IO10" s="333"/>
      <c r="IP10" s="333"/>
      <c r="IQ10" s="333"/>
      <c r="IR10" s="333"/>
      <c r="IS10" s="333"/>
      <c r="IT10" s="333"/>
      <c r="IU10" s="333"/>
      <c r="IV10" s="333"/>
    </row>
    <row r="11" spans="1:256" ht="15" x14ac:dyDescent="0.25">
      <c r="A11" s="598" t="s">
        <v>777</v>
      </c>
      <c r="B11" s="599"/>
      <c r="C11" s="600">
        <v>0</v>
      </c>
      <c r="D11" s="601"/>
      <c r="E11" s="602"/>
    </row>
    <row r="16" spans="1:256" x14ac:dyDescent="0.2">
      <c r="B16" s="333"/>
    </row>
    <row r="17" spans="2:2" x14ac:dyDescent="0.2">
      <c r="B17" s="333"/>
    </row>
    <row r="18" spans="2:2" x14ac:dyDescent="0.2">
      <c r="B18" s="333"/>
    </row>
  </sheetData>
  <mergeCells count="14">
    <mergeCell ref="H5:I5"/>
    <mergeCell ref="A6:E6"/>
    <mergeCell ref="H6:I6"/>
    <mergeCell ref="A11:B11"/>
    <mergeCell ref="C11:E11"/>
    <mergeCell ref="A9:B9"/>
    <mergeCell ref="C9:E9"/>
    <mergeCell ref="A10:B10"/>
    <mergeCell ref="C10:E10"/>
    <mergeCell ref="A1:E1"/>
    <mergeCell ref="A2:E2"/>
    <mergeCell ref="A3:E3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8"/>
  <sheetViews>
    <sheetView workbookViewId="0">
      <selection activeCell="A9" sqref="A9:D9"/>
    </sheetView>
  </sheetViews>
  <sheetFormatPr defaultColWidth="9.140625" defaultRowHeight="12.75" x14ac:dyDescent="0.2"/>
  <cols>
    <col min="1" max="1" width="23.28515625" style="333" customWidth="1"/>
    <col min="2" max="2" width="13.7109375" style="335" customWidth="1"/>
    <col min="3" max="3" width="11.7109375" style="335" customWidth="1"/>
    <col min="4" max="4" width="9.5703125" style="335" customWidth="1"/>
    <col min="5" max="5" width="16.28515625" style="333" customWidth="1"/>
    <col min="6" max="6" width="11.85546875" style="333" customWidth="1"/>
    <col min="7" max="7" width="11.140625" style="333" customWidth="1"/>
    <col min="8" max="256" width="9.140625" style="333"/>
    <col min="257" max="257" width="23.28515625" style="333" customWidth="1"/>
    <col min="258" max="258" width="13.7109375" style="333" customWidth="1"/>
    <col min="259" max="259" width="11.7109375" style="333" customWidth="1"/>
    <col min="260" max="260" width="11.85546875" style="333" customWidth="1"/>
    <col min="261" max="261" width="19.85546875" style="333" customWidth="1"/>
    <col min="262" max="262" width="14.28515625" style="333" customWidth="1"/>
    <col min="263" max="263" width="16" style="333" customWidth="1"/>
    <col min="264" max="512" width="9.140625" style="333"/>
    <col min="513" max="513" width="23.28515625" style="333" customWidth="1"/>
    <col min="514" max="514" width="13.7109375" style="333" customWidth="1"/>
    <col min="515" max="515" width="11.7109375" style="333" customWidth="1"/>
    <col min="516" max="516" width="11.85546875" style="333" customWidth="1"/>
    <col min="517" max="517" width="19.85546875" style="333" customWidth="1"/>
    <col min="518" max="518" width="14.28515625" style="333" customWidth="1"/>
    <col min="519" max="519" width="16" style="333" customWidth="1"/>
    <col min="520" max="768" width="9.140625" style="333"/>
    <col min="769" max="769" width="23.28515625" style="333" customWidth="1"/>
    <col min="770" max="770" width="13.7109375" style="333" customWidth="1"/>
    <col min="771" max="771" width="11.7109375" style="333" customWidth="1"/>
    <col min="772" max="772" width="11.85546875" style="333" customWidth="1"/>
    <col min="773" max="773" width="19.85546875" style="333" customWidth="1"/>
    <col min="774" max="774" width="14.28515625" style="333" customWidth="1"/>
    <col min="775" max="775" width="16" style="333" customWidth="1"/>
    <col min="776" max="1024" width="9.140625" style="333"/>
    <col min="1025" max="1025" width="23.28515625" style="333" customWidth="1"/>
    <col min="1026" max="1026" width="13.7109375" style="333" customWidth="1"/>
    <col min="1027" max="1027" width="11.7109375" style="333" customWidth="1"/>
    <col min="1028" max="1028" width="11.85546875" style="333" customWidth="1"/>
    <col min="1029" max="1029" width="19.85546875" style="333" customWidth="1"/>
    <col min="1030" max="1030" width="14.28515625" style="333" customWidth="1"/>
    <col min="1031" max="1031" width="16" style="333" customWidth="1"/>
    <col min="1032" max="1280" width="9.140625" style="333"/>
    <col min="1281" max="1281" width="23.28515625" style="333" customWidth="1"/>
    <col min="1282" max="1282" width="13.7109375" style="333" customWidth="1"/>
    <col min="1283" max="1283" width="11.7109375" style="333" customWidth="1"/>
    <col min="1284" max="1284" width="11.85546875" style="333" customWidth="1"/>
    <col min="1285" max="1285" width="19.85546875" style="333" customWidth="1"/>
    <col min="1286" max="1286" width="14.28515625" style="333" customWidth="1"/>
    <col min="1287" max="1287" width="16" style="333" customWidth="1"/>
    <col min="1288" max="1536" width="9.140625" style="333"/>
    <col min="1537" max="1537" width="23.28515625" style="333" customWidth="1"/>
    <col min="1538" max="1538" width="13.7109375" style="333" customWidth="1"/>
    <col min="1539" max="1539" width="11.7109375" style="333" customWidth="1"/>
    <col min="1540" max="1540" width="11.85546875" style="333" customWidth="1"/>
    <col min="1541" max="1541" width="19.85546875" style="333" customWidth="1"/>
    <col min="1542" max="1542" width="14.28515625" style="333" customWidth="1"/>
    <col min="1543" max="1543" width="16" style="333" customWidth="1"/>
    <col min="1544" max="1792" width="9.140625" style="333"/>
    <col min="1793" max="1793" width="23.28515625" style="333" customWidth="1"/>
    <col min="1794" max="1794" width="13.7109375" style="333" customWidth="1"/>
    <col min="1795" max="1795" width="11.7109375" style="333" customWidth="1"/>
    <col min="1796" max="1796" width="11.85546875" style="333" customWidth="1"/>
    <col min="1797" max="1797" width="19.85546875" style="333" customWidth="1"/>
    <col min="1798" max="1798" width="14.28515625" style="333" customWidth="1"/>
    <col min="1799" max="1799" width="16" style="333" customWidth="1"/>
    <col min="1800" max="2048" width="9.140625" style="333"/>
    <col min="2049" max="2049" width="23.28515625" style="333" customWidth="1"/>
    <col min="2050" max="2050" width="13.7109375" style="333" customWidth="1"/>
    <col min="2051" max="2051" width="11.7109375" style="333" customWidth="1"/>
    <col min="2052" max="2052" width="11.85546875" style="333" customWidth="1"/>
    <col min="2053" max="2053" width="19.85546875" style="333" customWidth="1"/>
    <col min="2054" max="2054" width="14.28515625" style="333" customWidth="1"/>
    <col min="2055" max="2055" width="16" style="333" customWidth="1"/>
    <col min="2056" max="2304" width="9.140625" style="333"/>
    <col min="2305" max="2305" width="23.28515625" style="333" customWidth="1"/>
    <col min="2306" max="2306" width="13.7109375" style="333" customWidth="1"/>
    <col min="2307" max="2307" width="11.7109375" style="333" customWidth="1"/>
    <col min="2308" max="2308" width="11.85546875" style="333" customWidth="1"/>
    <col min="2309" max="2309" width="19.85546875" style="333" customWidth="1"/>
    <col min="2310" max="2310" width="14.28515625" style="333" customWidth="1"/>
    <col min="2311" max="2311" width="16" style="333" customWidth="1"/>
    <col min="2312" max="2560" width="9.140625" style="333"/>
    <col min="2561" max="2561" width="23.28515625" style="333" customWidth="1"/>
    <col min="2562" max="2562" width="13.7109375" style="333" customWidth="1"/>
    <col min="2563" max="2563" width="11.7109375" style="333" customWidth="1"/>
    <col min="2564" max="2564" width="11.85546875" style="333" customWidth="1"/>
    <col min="2565" max="2565" width="19.85546875" style="333" customWidth="1"/>
    <col min="2566" max="2566" width="14.28515625" style="333" customWidth="1"/>
    <col min="2567" max="2567" width="16" style="333" customWidth="1"/>
    <col min="2568" max="2816" width="9.140625" style="333"/>
    <col min="2817" max="2817" width="23.28515625" style="333" customWidth="1"/>
    <col min="2818" max="2818" width="13.7109375" style="333" customWidth="1"/>
    <col min="2819" max="2819" width="11.7109375" style="333" customWidth="1"/>
    <col min="2820" max="2820" width="11.85546875" style="333" customWidth="1"/>
    <col min="2821" max="2821" width="19.85546875" style="333" customWidth="1"/>
    <col min="2822" max="2822" width="14.28515625" style="333" customWidth="1"/>
    <col min="2823" max="2823" width="16" style="333" customWidth="1"/>
    <col min="2824" max="3072" width="9.140625" style="333"/>
    <col min="3073" max="3073" width="23.28515625" style="333" customWidth="1"/>
    <col min="3074" max="3074" width="13.7109375" style="333" customWidth="1"/>
    <col min="3075" max="3075" width="11.7109375" style="333" customWidth="1"/>
    <col min="3076" max="3076" width="11.85546875" style="333" customWidth="1"/>
    <col min="3077" max="3077" width="19.85546875" style="333" customWidth="1"/>
    <col min="3078" max="3078" width="14.28515625" style="333" customWidth="1"/>
    <col min="3079" max="3079" width="16" style="333" customWidth="1"/>
    <col min="3080" max="3328" width="9.140625" style="333"/>
    <col min="3329" max="3329" width="23.28515625" style="333" customWidth="1"/>
    <col min="3330" max="3330" width="13.7109375" style="333" customWidth="1"/>
    <col min="3331" max="3331" width="11.7109375" style="333" customWidth="1"/>
    <col min="3332" max="3332" width="11.85546875" style="333" customWidth="1"/>
    <col min="3333" max="3333" width="19.85546875" style="333" customWidth="1"/>
    <col min="3334" max="3334" width="14.28515625" style="333" customWidth="1"/>
    <col min="3335" max="3335" width="16" style="333" customWidth="1"/>
    <col min="3336" max="3584" width="9.140625" style="333"/>
    <col min="3585" max="3585" width="23.28515625" style="333" customWidth="1"/>
    <col min="3586" max="3586" width="13.7109375" style="333" customWidth="1"/>
    <col min="3587" max="3587" width="11.7109375" style="333" customWidth="1"/>
    <col min="3588" max="3588" width="11.85546875" style="333" customWidth="1"/>
    <col min="3589" max="3589" width="19.85546875" style="333" customWidth="1"/>
    <col min="3590" max="3590" width="14.28515625" style="333" customWidth="1"/>
    <col min="3591" max="3591" width="16" style="333" customWidth="1"/>
    <col min="3592" max="3840" width="9.140625" style="333"/>
    <col min="3841" max="3841" width="23.28515625" style="333" customWidth="1"/>
    <col min="3842" max="3842" width="13.7109375" style="333" customWidth="1"/>
    <col min="3843" max="3843" width="11.7109375" style="333" customWidth="1"/>
    <col min="3844" max="3844" width="11.85546875" style="333" customWidth="1"/>
    <col min="3845" max="3845" width="19.85546875" style="333" customWidth="1"/>
    <col min="3846" max="3846" width="14.28515625" style="333" customWidth="1"/>
    <col min="3847" max="3847" width="16" style="333" customWidth="1"/>
    <col min="3848" max="4096" width="9.140625" style="333"/>
    <col min="4097" max="4097" width="23.28515625" style="333" customWidth="1"/>
    <col min="4098" max="4098" width="13.7109375" style="333" customWidth="1"/>
    <col min="4099" max="4099" width="11.7109375" style="333" customWidth="1"/>
    <col min="4100" max="4100" width="11.85546875" style="333" customWidth="1"/>
    <col min="4101" max="4101" width="19.85546875" style="333" customWidth="1"/>
    <col min="4102" max="4102" width="14.28515625" style="333" customWidth="1"/>
    <col min="4103" max="4103" width="16" style="333" customWidth="1"/>
    <col min="4104" max="4352" width="9.140625" style="333"/>
    <col min="4353" max="4353" width="23.28515625" style="333" customWidth="1"/>
    <col min="4354" max="4354" width="13.7109375" style="333" customWidth="1"/>
    <col min="4355" max="4355" width="11.7109375" style="333" customWidth="1"/>
    <col min="4356" max="4356" width="11.85546875" style="333" customWidth="1"/>
    <col min="4357" max="4357" width="19.85546875" style="333" customWidth="1"/>
    <col min="4358" max="4358" width="14.28515625" style="333" customWidth="1"/>
    <col min="4359" max="4359" width="16" style="333" customWidth="1"/>
    <col min="4360" max="4608" width="9.140625" style="333"/>
    <col min="4609" max="4609" width="23.28515625" style="333" customWidth="1"/>
    <col min="4610" max="4610" width="13.7109375" style="333" customWidth="1"/>
    <col min="4611" max="4611" width="11.7109375" style="333" customWidth="1"/>
    <col min="4612" max="4612" width="11.85546875" style="333" customWidth="1"/>
    <col min="4613" max="4613" width="19.85546875" style="333" customWidth="1"/>
    <col min="4614" max="4614" width="14.28515625" style="333" customWidth="1"/>
    <col min="4615" max="4615" width="16" style="333" customWidth="1"/>
    <col min="4616" max="4864" width="9.140625" style="333"/>
    <col min="4865" max="4865" width="23.28515625" style="333" customWidth="1"/>
    <col min="4866" max="4866" width="13.7109375" style="333" customWidth="1"/>
    <col min="4867" max="4867" width="11.7109375" style="333" customWidth="1"/>
    <col min="4868" max="4868" width="11.85546875" style="333" customWidth="1"/>
    <col min="4869" max="4869" width="19.85546875" style="333" customWidth="1"/>
    <col min="4870" max="4870" width="14.28515625" style="333" customWidth="1"/>
    <col min="4871" max="4871" width="16" style="333" customWidth="1"/>
    <col min="4872" max="5120" width="9.140625" style="333"/>
    <col min="5121" max="5121" width="23.28515625" style="333" customWidth="1"/>
    <col min="5122" max="5122" width="13.7109375" style="333" customWidth="1"/>
    <col min="5123" max="5123" width="11.7109375" style="333" customWidth="1"/>
    <col min="5124" max="5124" width="11.85546875" style="333" customWidth="1"/>
    <col min="5125" max="5125" width="19.85546875" style="333" customWidth="1"/>
    <col min="5126" max="5126" width="14.28515625" style="333" customWidth="1"/>
    <col min="5127" max="5127" width="16" style="333" customWidth="1"/>
    <col min="5128" max="5376" width="9.140625" style="333"/>
    <col min="5377" max="5377" width="23.28515625" style="333" customWidth="1"/>
    <col min="5378" max="5378" width="13.7109375" style="333" customWidth="1"/>
    <col min="5379" max="5379" width="11.7109375" style="333" customWidth="1"/>
    <col min="5380" max="5380" width="11.85546875" style="333" customWidth="1"/>
    <col min="5381" max="5381" width="19.85546875" style="333" customWidth="1"/>
    <col min="5382" max="5382" width="14.28515625" style="333" customWidth="1"/>
    <col min="5383" max="5383" width="16" style="333" customWidth="1"/>
    <col min="5384" max="5632" width="9.140625" style="333"/>
    <col min="5633" max="5633" width="23.28515625" style="333" customWidth="1"/>
    <col min="5634" max="5634" width="13.7109375" style="333" customWidth="1"/>
    <col min="5635" max="5635" width="11.7109375" style="333" customWidth="1"/>
    <col min="5636" max="5636" width="11.85546875" style="333" customWidth="1"/>
    <col min="5637" max="5637" width="19.85546875" style="333" customWidth="1"/>
    <col min="5638" max="5638" width="14.28515625" style="333" customWidth="1"/>
    <col min="5639" max="5639" width="16" style="333" customWidth="1"/>
    <col min="5640" max="5888" width="9.140625" style="333"/>
    <col min="5889" max="5889" width="23.28515625" style="333" customWidth="1"/>
    <col min="5890" max="5890" width="13.7109375" style="333" customWidth="1"/>
    <col min="5891" max="5891" width="11.7109375" style="333" customWidth="1"/>
    <col min="5892" max="5892" width="11.85546875" style="333" customWidth="1"/>
    <col min="5893" max="5893" width="19.85546875" style="333" customWidth="1"/>
    <col min="5894" max="5894" width="14.28515625" style="333" customWidth="1"/>
    <col min="5895" max="5895" width="16" style="333" customWidth="1"/>
    <col min="5896" max="6144" width="9.140625" style="333"/>
    <col min="6145" max="6145" width="23.28515625" style="333" customWidth="1"/>
    <col min="6146" max="6146" width="13.7109375" style="333" customWidth="1"/>
    <col min="6147" max="6147" width="11.7109375" style="333" customWidth="1"/>
    <col min="6148" max="6148" width="11.85546875" style="333" customWidth="1"/>
    <col min="6149" max="6149" width="19.85546875" style="333" customWidth="1"/>
    <col min="6150" max="6150" width="14.28515625" style="333" customWidth="1"/>
    <col min="6151" max="6151" width="16" style="333" customWidth="1"/>
    <col min="6152" max="6400" width="9.140625" style="333"/>
    <col min="6401" max="6401" width="23.28515625" style="333" customWidth="1"/>
    <col min="6402" max="6402" width="13.7109375" style="333" customWidth="1"/>
    <col min="6403" max="6403" width="11.7109375" style="333" customWidth="1"/>
    <col min="6404" max="6404" width="11.85546875" style="333" customWidth="1"/>
    <col min="6405" max="6405" width="19.85546875" style="333" customWidth="1"/>
    <col min="6406" max="6406" width="14.28515625" style="333" customWidth="1"/>
    <col min="6407" max="6407" width="16" style="333" customWidth="1"/>
    <col min="6408" max="6656" width="9.140625" style="333"/>
    <col min="6657" max="6657" width="23.28515625" style="333" customWidth="1"/>
    <col min="6658" max="6658" width="13.7109375" style="333" customWidth="1"/>
    <col min="6659" max="6659" width="11.7109375" style="333" customWidth="1"/>
    <col min="6660" max="6660" width="11.85546875" style="333" customWidth="1"/>
    <col min="6661" max="6661" width="19.85546875" style="333" customWidth="1"/>
    <col min="6662" max="6662" width="14.28515625" style="333" customWidth="1"/>
    <col min="6663" max="6663" width="16" style="333" customWidth="1"/>
    <col min="6664" max="6912" width="9.140625" style="333"/>
    <col min="6913" max="6913" width="23.28515625" style="333" customWidth="1"/>
    <col min="6914" max="6914" width="13.7109375" style="333" customWidth="1"/>
    <col min="6915" max="6915" width="11.7109375" style="333" customWidth="1"/>
    <col min="6916" max="6916" width="11.85546875" style="333" customWidth="1"/>
    <col min="6917" max="6917" width="19.85546875" style="333" customWidth="1"/>
    <col min="6918" max="6918" width="14.28515625" style="333" customWidth="1"/>
    <col min="6919" max="6919" width="16" style="333" customWidth="1"/>
    <col min="6920" max="7168" width="9.140625" style="333"/>
    <col min="7169" max="7169" width="23.28515625" style="333" customWidth="1"/>
    <col min="7170" max="7170" width="13.7109375" style="333" customWidth="1"/>
    <col min="7171" max="7171" width="11.7109375" style="333" customWidth="1"/>
    <col min="7172" max="7172" width="11.85546875" style="333" customWidth="1"/>
    <col min="7173" max="7173" width="19.85546875" style="333" customWidth="1"/>
    <col min="7174" max="7174" width="14.28515625" style="333" customWidth="1"/>
    <col min="7175" max="7175" width="16" style="333" customWidth="1"/>
    <col min="7176" max="7424" width="9.140625" style="333"/>
    <col min="7425" max="7425" width="23.28515625" style="333" customWidth="1"/>
    <col min="7426" max="7426" width="13.7109375" style="333" customWidth="1"/>
    <col min="7427" max="7427" width="11.7109375" style="333" customWidth="1"/>
    <col min="7428" max="7428" width="11.85546875" style="333" customWidth="1"/>
    <col min="7429" max="7429" width="19.85546875" style="333" customWidth="1"/>
    <col min="7430" max="7430" width="14.28515625" style="333" customWidth="1"/>
    <col min="7431" max="7431" width="16" style="333" customWidth="1"/>
    <col min="7432" max="7680" width="9.140625" style="333"/>
    <col min="7681" max="7681" width="23.28515625" style="333" customWidth="1"/>
    <col min="7682" max="7682" width="13.7109375" style="333" customWidth="1"/>
    <col min="7683" max="7683" width="11.7109375" style="333" customWidth="1"/>
    <col min="7684" max="7684" width="11.85546875" style="333" customWidth="1"/>
    <col min="7685" max="7685" width="19.85546875" style="333" customWidth="1"/>
    <col min="7686" max="7686" width="14.28515625" style="333" customWidth="1"/>
    <col min="7687" max="7687" width="16" style="333" customWidth="1"/>
    <col min="7688" max="7936" width="9.140625" style="333"/>
    <col min="7937" max="7937" width="23.28515625" style="333" customWidth="1"/>
    <col min="7938" max="7938" width="13.7109375" style="333" customWidth="1"/>
    <col min="7939" max="7939" width="11.7109375" style="333" customWidth="1"/>
    <col min="7940" max="7940" width="11.85546875" style="333" customWidth="1"/>
    <col min="7941" max="7941" width="19.85546875" style="333" customWidth="1"/>
    <col min="7942" max="7942" width="14.28515625" style="333" customWidth="1"/>
    <col min="7943" max="7943" width="16" style="333" customWidth="1"/>
    <col min="7944" max="8192" width="9.140625" style="333"/>
    <col min="8193" max="8193" width="23.28515625" style="333" customWidth="1"/>
    <col min="8194" max="8194" width="13.7109375" style="333" customWidth="1"/>
    <col min="8195" max="8195" width="11.7109375" style="333" customWidth="1"/>
    <col min="8196" max="8196" width="11.85546875" style="333" customWidth="1"/>
    <col min="8197" max="8197" width="19.85546875" style="333" customWidth="1"/>
    <col min="8198" max="8198" width="14.28515625" style="333" customWidth="1"/>
    <col min="8199" max="8199" width="16" style="333" customWidth="1"/>
    <col min="8200" max="8448" width="9.140625" style="333"/>
    <col min="8449" max="8449" width="23.28515625" style="333" customWidth="1"/>
    <col min="8450" max="8450" width="13.7109375" style="333" customWidth="1"/>
    <col min="8451" max="8451" width="11.7109375" style="333" customWidth="1"/>
    <col min="8452" max="8452" width="11.85546875" style="333" customWidth="1"/>
    <col min="8453" max="8453" width="19.85546875" style="333" customWidth="1"/>
    <col min="8454" max="8454" width="14.28515625" style="333" customWidth="1"/>
    <col min="8455" max="8455" width="16" style="333" customWidth="1"/>
    <col min="8456" max="8704" width="9.140625" style="333"/>
    <col min="8705" max="8705" width="23.28515625" style="333" customWidth="1"/>
    <col min="8706" max="8706" width="13.7109375" style="333" customWidth="1"/>
    <col min="8707" max="8707" width="11.7109375" style="333" customWidth="1"/>
    <col min="8708" max="8708" width="11.85546875" style="333" customWidth="1"/>
    <col min="8709" max="8709" width="19.85546875" style="333" customWidth="1"/>
    <col min="8710" max="8710" width="14.28515625" style="333" customWidth="1"/>
    <col min="8711" max="8711" width="16" style="333" customWidth="1"/>
    <col min="8712" max="8960" width="9.140625" style="333"/>
    <col min="8961" max="8961" width="23.28515625" style="333" customWidth="1"/>
    <col min="8962" max="8962" width="13.7109375" style="333" customWidth="1"/>
    <col min="8963" max="8963" width="11.7109375" style="333" customWidth="1"/>
    <col min="8964" max="8964" width="11.85546875" style="333" customWidth="1"/>
    <col min="8965" max="8965" width="19.85546875" style="333" customWidth="1"/>
    <col min="8966" max="8966" width="14.28515625" style="333" customWidth="1"/>
    <col min="8967" max="8967" width="16" style="333" customWidth="1"/>
    <col min="8968" max="9216" width="9.140625" style="333"/>
    <col min="9217" max="9217" width="23.28515625" style="333" customWidth="1"/>
    <col min="9218" max="9218" width="13.7109375" style="333" customWidth="1"/>
    <col min="9219" max="9219" width="11.7109375" style="333" customWidth="1"/>
    <col min="9220" max="9220" width="11.85546875" style="333" customWidth="1"/>
    <col min="9221" max="9221" width="19.85546875" style="333" customWidth="1"/>
    <col min="9222" max="9222" width="14.28515625" style="333" customWidth="1"/>
    <col min="9223" max="9223" width="16" style="333" customWidth="1"/>
    <col min="9224" max="9472" width="9.140625" style="333"/>
    <col min="9473" max="9473" width="23.28515625" style="333" customWidth="1"/>
    <col min="9474" max="9474" width="13.7109375" style="333" customWidth="1"/>
    <col min="9475" max="9475" width="11.7109375" style="333" customWidth="1"/>
    <col min="9476" max="9476" width="11.85546875" style="333" customWidth="1"/>
    <col min="9477" max="9477" width="19.85546875" style="333" customWidth="1"/>
    <col min="9478" max="9478" width="14.28515625" style="333" customWidth="1"/>
    <col min="9479" max="9479" width="16" style="333" customWidth="1"/>
    <col min="9480" max="9728" width="9.140625" style="333"/>
    <col min="9729" max="9729" width="23.28515625" style="333" customWidth="1"/>
    <col min="9730" max="9730" width="13.7109375" style="333" customWidth="1"/>
    <col min="9731" max="9731" width="11.7109375" style="333" customWidth="1"/>
    <col min="9732" max="9732" width="11.85546875" style="333" customWidth="1"/>
    <col min="9733" max="9733" width="19.85546875" style="333" customWidth="1"/>
    <col min="9734" max="9734" width="14.28515625" style="333" customWidth="1"/>
    <col min="9735" max="9735" width="16" style="333" customWidth="1"/>
    <col min="9736" max="9984" width="9.140625" style="333"/>
    <col min="9985" max="9985" width="23.28515625" style="333" customWidth="1"/>
    <col min="9986" max="9986" width="13.7109375" style="333" customWidth="1"/>
    <col min="9987" max="9987" width="11.7109375" style="333" customWidth="1"/>
    <col min="9988" max="9988" width="11.85546875" style="333" customWidth="1"/>
    <col min="9989" max="9989" width="19.85546875" style="333" customWidth="1"/>
    <col min="9990" max="9990" width="14.28515625" style="333" customWidth="1"/>
    <col min="9991" max="9991" width="16" style="333" customWidth="1"/>
    <col min="9992" max="10240" width="9.140625" style="333"/>
    <col min="10241" max="10241" width="23.28515625" style="333" customWidth="1"/>
    <col min="10242" max="10242" width="13.7109375" style="333" customWidth="1"/>
    <col min="10243" max="10243" width="11.7109375" style="333" customWidth="1"/>
    <col min="10244" max="10244" width="11.85546875" style="333" customWidth="1"/>
    <col min="10245" max="10245" width="19.85546875" style="333" customWidth="1"/>
    <col min="10246" max="10246" width="14.28515625" style="333" customWidth="1"/>
    <col min="10247" max="10247" width="16" style="333" customWidth="1"/>
    <col min="10248" max="10496" width="9.140625" style="333"/>
    <col min="10497" max="10497" width="23.28515625" style="333" customWidth="1"/>
    <col min="10498" max="10498" width="13.7109375" style="333" customWidth="1"/>
    <col min="10499" max="10499" width="11.7109375" style="333" customWidth="1"/>
    <col min="10500" max="10500" width="11.85546875" style="333" customWidth="1"/>
    <col min="10501" max="10501" width="19.85546875" style="333" customWidth="1"/>
    <col min="10502" max="10502" width="14.28515625" style="333" customWidth="1"/>
    <col min="10503" max="10503" width="16" style="333" customWidth="1"/>
    <col min="10504" max="10752" width="9.140625" style="333"/>
    <col min="10753" max="10753" width="23.28515625" style="333" customWidth="1"/>
    <col min="10754" max="10754" width="13.7109375" style="333" customWidth="1"/>
    <col min="10755" max="10755" width="11.7109375" style="333" customWidth="1"/>
    <col min="10756" max="10756" width="11.85546875" style="333" customWidth="1"/>
    <col min="10757" max="10757" width="19.85546875" style="333" customWidth="1"/>
    <col min="10758" max="10758" width="14.28515625" style="333" customWidth="1"/>
    <col min="10759" max="10759" width="16" style="333" customWidth="1"/>
    <col min="10760" max="11008" width="9.140625" style="333"/>
    <col min="11009" max="11009" width="23.28515625" style="333" customWidth="1"/>
    <col min="11010" max="11010" width="13.7109375" style="333" customWidth="1"/>
    <col min="11011" max="11011" width="11.7109375" style="333" customWidth="1"/>
    <col min="11012" max="11012" width="11.85546875" style="333" customWidth="1"/>
    <col min="11013" max="11013" width="19.85546875" style="333" customWidth="1"/>
    <col min="11014" max="11014" width="14.28515625" style="333" customWidth="1"/>
    <col min="11015" max="11015" width="16" style="333" customWidth="1"/>
    <col min="11016" max="11264" width="9.140625" style="333"/>
    <col min="11265" max="11265" width="23.28515625" style="333" customWidth="1"/>
    <col min="11266" max="11266" width="13.7109375" style="333" customWidth="1"/>
    <col min="11267" max="11267" width="11.7109375" style="333" customWidth="1"/>
    <col min="11268" max="11268" width="11.85546875" style="333" customWidth="1"/>
    <col min="11269" max="11269" width="19.85546875" style="333" customWidth="1"/>
    <col min="11270" max="11270" width="14.28515625" style="333" customWidth="1"/>
    <col min="11271" max="11271" width="16" style="333" customWidth="1"/>
    <col min="11272" max="11520" width="9.140625" style="333"/>
    <col min="11521" max="11521" width="23.28515625" style="333" customWidth="1"/>
    <col min="11522" max="11522" width="13.7109375" style="333" customWidth="1"/>
    <col min="11523" max="11523" width="11.7109375" style="333" customWidth="1"/>
    <col min="11524" max="11524" width="11.85546875" style="333" customWidth="1"/>
    <col min="11525" max="11525" width="19.85546875" style="333" customWidth="1"/>
    <col min="11526" max="11526" width="14.28515625" style="333" customWidth="1"/>
    <col min="11527" max="11527" width="16" style="333" customWidth="1"/>
    <col min="11528" max="11776" width="9.140625" style="333"/>
    <col min="11777" max="11777" width="23.28515625" style="333" customWidth="1"/>
    <col min="11778" max="11778" width="13.7109375" style="333" customWidth="1"/>
    <col min="11779" max="11779" width="11.7109375" style="333" customWidth="1"/>
    <col min="11780" max="11780" width="11.85546875" style="333" customWidth="1"/>
    <col min="11781" max="11781" width="19.85546875" style="333" customWidth="1"/>
    <col min="11782" max="11782" width="14.28515625" style="333" customWidth="1"/>
    <col min="11783" max="11783" width="16" style="333" customWidth="1"/>
    <col min="11784" max="12032" width="9.140625" style="333"/>
    <col min="12033" max="12033" width="23.28515625" style="333" customWidth="1"/>
    <col min="12034" max="12034" width="13.7109375" style="333" customWidth="1"/>
    <col min="12035" max="12035" width="11.7109375" style="333" customWidth="1"/>
    <col min="12036" max="12036" width="11.85546875" style="333" customWidth="1"/>
    <col min="12037" max="12037" width="19.85546875" style="333" customWidth="1"/>
    <col min="12038" max="12038" width="14.28515625" style="333" customWidth="1"/>
    <col min="12039" max="12039" width="16" style="333" customWidth="1"/>
    <col min="12040" max="12288" width="9.140625" style="333"/>
    <col min="12289" max="12289" width="23.28515625" style="333" customWidth="1"/>
    <col min="12290" max="12290" width="13.7109375" style="333" customWidth="1"/>
    <col min="12291" max="12291" width="11.7109375" style="333" customWidth="1"/>
    <col min="12292" max="12292" width="11.85546875" style="333" customWidth="1"/>
    <col min="12293" max="12293" width="19.85546875" style="333" customWidth="1"/>
    <col min="12294" max="12294" width="14.28515625" style="333" customWidth="1"/>
    <col min="12295" max="12295" width="16" style="333" customWidth="1"/>
    <col min="12296" max="12544" width="9.140625" style="333"/>
    <col min="12545" max="12545" width="23.28515625" style="333" customWidth="1"/>
    <col min="12546" max="12546" width="13.7109375" style="333" customWidth="1"/>
    <col min="12547" max="12547" width="11.7109375" style="333" customWidth="1"/>
    <col min="12548" max="12548" width="11.85546875" style="333" customWidth="1"/>
    <col min="12549" max="12549" width="19.85546875" style="333" customWidth="1"/>
    <col min="12550" max="12550" width="14.28515625" style="333" customWidth="1"/>
    <col min="12551" max="12551" width="16" style="333" customWidth="1"/>
    <col min="12552" max="12800" width="9.140625" style="333"/>
    <col min="12801" max="12801" width="23.28515625" style="333" customWidth="1"/>
    <col min="12802" max="12802" width="13.7109375" style="333" customWidth="1"/>
    <col min="12803" max="12803" width="11.7109375" style="333" customWidth="1"/>
    <col min="12804" max="12804" width="11.85546875" style="333" customWidth="1"/>
    <col min="12805" max="12805" width="19.85546875" style="333" customWidth="1"/>
    <col min="12806" max="12806" width="14.28515625" style="333" customWidth="1"/>
    <col min="12807" max="12807" width="16" style="333" customWidth="1"/>
    <col min="12808" max="13056" width="9.140625" style="333"/>
    <col min="13057" max="13057" width="23.28515625" style="333" customWidth="1"/>
    <col min="13058" max="13058" width="13.7109375" style="333" customWidth="1"/>
    <col min="13059" max="13059" width="11.7109375" style="333" customWidth="1"/>
    <col min="13060" max="13060" width="11.85546875" style="333" customWidth="1"/>
    <col min="13061" max="13061" width="19.85546875" style="333" customWidth="1"/>
    <col min="13062" max="13062" width="14.28515625" style="333" customWidth="1"/>
    <col min="13063" max="13063" width="16" style="333" customWidth="1"/>
    <col min="13064" max="13312" width="9.140625" style="333"/>
    <col min="13313" max="13313" width="23.28515625" style="333" customWidth="1"/>
    <col min="13314" max="13314" width="13.7109375" style="333" customWidth="1"/>
    <col min="13315" max="13315" width="11.7109375" style="333" customWidth="1"/>
    <col min="13316" max="13316" width="11.85546875" style="333" customWidth="1"/>
    <col min="13317" max="13317" width="19.85546875" style="333" customWidth="1"/>
    <col min="13318" max="13318" width="14.28515625" style="333" customWidth="1"/>
    <col min="13319" max="13319" width="16" style="333" customWidth="1"/>
    <col min="13320" max="13568" width="9.140625" style="333"/>
    <col min="13569" max="13569" width="23.28515625" style="333" customWidth="1"/>
    <col min="13570" max="13570" width="13.7109375" style="333" customWidth="1"/>
    <col min="13571" max="13571" width="11.7109375" style="333" customWidth="1"/>
    <col min="13572" max="13572" width="11.85546875" style="333" customWidth="1"/>
    <col min="13573" max="13573" width="19.85546875" style="333" customWidth="1"/>
    <col min="13574" max="13574" width="14.28515625" style="333" customWidth="1"/>
    <col min="13575" max="13575" width="16" style="333" customWidth="1"/>
    <col min="13576" max="13824" width="9.140625" style="333"/>
    <col min="13825" max="13825" width="23.28515625" style="333" customWidth="1"/>
    <col min="13826" max="13826" width="13.7109375" style="333" customWidth="1"/>
    <col min="13827" max="13827" width="11.7109375" style="333" customWidth="1"/>
    <col min="13828" max="13828" width="11.85546875" style="333" customWidth="1"/>
    <col min="13829" max="13829" width="19.85546875" style="333" customWidth="1"/>
    <col min="13830" max="13830" width="14.28515625" style="333" customWidth="1"/>
    <col min="13831" max="13831" width="16" style="333" customWidth="1"/>
    <col min="13832" max="14080" width="9.140625" style="333"/>
    <col min="14081" max="14081" width="23.28515625" style="333" customWidth="1"/>
    <col min="14082" max="14082" width="13.7109375" style="333" customWidth="1"/>
    <col min="14083" max="14083" width="11.7109375" style="333" customWidth="1"/>
    <col min="14084" max="14084" width="11.85546875" style="333" customWidth="1"/>
    <col min="14085" max="14085" width="19.85546875" style="333" customWidth="1"/>
    <col min="14086" max="14086" width="14.28515625" style="333" customWidth="1"/>
    <col min="14087" max="14087" width="16" style="333" customWidth="1"/>
    <col min="14088" max="14336" width="9.140625" style="333"/>
    <col min="14337" max="14337" width="23.28515625" style="333" customWidth="1"/>
    <col min="14338" max="14338" width="13.7109375" style="333" customWidth="1"/>
    <col min="14339" max="14339" width="11.7109375" style="333" customWidth="1"/>
    <col min="14340" max="14340" width="11.85546875" style="333" customWidth="1"/>
    <col min="14341" max="14341" width="19.85546875" style="333" customWidth="1"/>
    <col min="14342" max="14342" width="14.28515625" style="333" customWidth="1"/>
    <col min="14343" max="14343" width="16" style="333" customWidth="1"/>
    <col min="14344" max="14592" width="9.140625" style="333"/>
    <col min="14593" max="14593" width="23.28515625" style="333" customWidth="1"/>
    <col min="14594" max="14594" width="13.7109375" style="333" customWidth="1"/>
    <col min="14595" max="14595" width="11.7109375" style="333" customWidth="1"/>
    <col min="14596" max="14596" width="11.85546875" style="333" customWidth="1"/>
    <col min="14597" max="14597" width="19.85546875" style="333" customWidth="1"/>
    <col min="14598" max="14598" width="14.28515625" style="333" customWidth="1"/>
    <col min="14599" max="14599" width="16" style="333" customWidth="1"/>
    <col min="14600" max="14848" width="9.140625" style="333"/>
    <col min="14849" max="14849" width="23.28515625" style="333" customWidth="1"/>
    <col min="14850" max="14850" width="13.7109375" style="333" customWidth="1"/>
    <col min="14851" max="14851" width="11.7109375" style="333" customWidth="1"/>
    <col min="14852" max="14852" width="11.85546875" style="333" customWidth="1"/>
    <col min="14853" max="14853" width="19.85546875" style="333" customWidth="1"/>
    <col min="14854" max="14854" width="14.28515625" style="333" customWidth="1"/>
    <col min="14855" max="14855" width="16" style="333" customWidth="1"/>
    <col min="14856" max="15104" width="9.140625" style="333"/>
    <col min="15105" max="15105" width="23.28515625" style="333" customWidth="1"/>
    <col min="15106" max="15106" width="13.7109375" style="333" customWidth="1"/>
    <col min="15107" max="15107" width="11.7109375" style="333" customWidth="1"/>
    <col min="15108" max="15108" width="11.85546875" style="333" customWidth="1"/>
    <col min="15109" max="15109" width="19.85546875" style="333" customWidth="1"/>
    <col min="15110" max="15110" width="14.28515625" style="333" customWidth="1"/>
    <col min="15111" max="15111" width="16" style="333" customWidth="1"/>
    <col min="15112" max="15360" width="9.140625" style="333"/>
    <col min="15361" max="15361" width="23.28515625" style="333" customWidth="1"/>
    <col min="15362" max="15362" width="13.7109375" style="333" customWidth="1"/>
    <col min="15363" max="15363" width="11.7109375" style="333" customWidth="1"/>
    <col min="15364" max="15364" width="11.85546875" style="333" customWidth="1"/>
    <col min="15365" max="15365" width="19.85546875" style="333" customWidth="1"/>
    <col min="15366" max="15366" width="14.28515625" style="333" customWidth="1"/>
    <col min="15367" max="15367" width="16" style="333" customWidth="1"/>
    <col min="15368" max="15616" width="9.140625" style="333"/>
    <col min="15617" max="15617" width="23.28515625" style="333" customWidth="1"/>
    <col min="15618" max="15618" width="13.7109375" style="333" customWidth="1"/>
    <col min="15619" max="15619" width="11.7109375" style="333" customWidth="1"/>
    <col min="15620" max="15620" width="11.85546875" style="333" customWidth="1"/>
    <col min="15621" max="15621" width="19.85546875" style="333" customWidth="1"/>
    <col min="15622" max="15622" width="14.28515625" style="333" customWidth="1"/>
    <col min="15623" max="15623" width="16" style="333" customWidth="1"/>
    <col min="15624" max="15872" width="9.140625" style="333"/>
    <col min="15873" max="15873" width="23.28515625" style="333" customWidth="1"/>
    <col min="15874" max="15874" width="13.7109375" style="333" customWidth="1"/>
    <col min="15875" max="15875" width="11.7109375" style="333" customWidth="1"/>
    <col min="15876" max="15876" width="11.85546875" style="333" customWidth="1"/>
    <col min="15877" max="15877" width="19.85546875" style="333" customWidth="1"/>
    <col min="15878" max="15878" width="14.28515625" style="333" customWidth="1"/>
    <col min="15879" max="15879" width="16" style="333" customWidth="1"/>
    <col min="15880" max="16128" width="9.140625" style="333"/>
    <col min="16129" max="16129" width="23.28515625" style="333" customWidth="1"/>
    <col min="16130" max="16130" width="13.7109375" style="333" customWidth="1"/>
    <col min="16131" max="16131" width="11.7109375" style="333" customWidth="1"/>
    <col min="16132" max="16132" width="11.85546875" style="333" customWidth="1"/>
    <col min="16133" max="16133" width="19.85546875" style="333" customWidth="1"/>
    <col min="16134" max="16134" width="14.28515625" style="333" customWidth="1"/>
    <col min="16135" max="16135" width="16" style="333" customWidth="1"/>
    <col min="16136" max="16384" width="9.140625" style="333"/>
  </cols>
  <sheetData>
    <row r="1" spans="1:7" x14ac:dyDescent="0.2">
      <c r="A1" s="589" t="s">
        <v>781</v>
      </c>
      <c r="B1" s="589"/>
      <c r="C1" s="589"/>
      <c r="D1" s="589"/>
      <c r="E1" s="590"/>
      <c r="F1" s="590"/>
      <c r="G1" s="590"/>
    </row>
    <row r="2" spans="1:7" x14ac:dyDescent="0.2">
      <c r="A2" s="591" t="s">
        <v>400</v>
      </c>
      <c r="B2" s="591"/>
      <c r="C2" s="591"/>
      <c r="D2" s="591"/>
      <c r="E2" s="592"/>
      <c r="F2" s="592"/>
      <c r="G2" s="592"/>
    </row>
    <row r="3" spans="1:7" x14ac:dyDescent="0.2">
      <c r="A3" s="591" t="s">
        <v>398</v>
      </c>
      <c r="B3" s="591"/>
      <c r="C3" s="591"/>
      <c r="D3" s="591"/>
      <c r="E3" s="592"/>
      <c r="F3" s="592"/>
      <c r="G3" s="592"/>
    </row>
    <row r="4" spans="1:7" x14ac:dyDescent="0.2">
      <c r="A4" s="334"/>
    </row>
    <row r="5" spans="1:7" ht="38.450000000000003" customHeight="1" x14ac:dyDescent="0.3">
      <c r="A5" s="593" t="s">
        <v>782</v>
      </c>
      <c r="B5" s="593"/>
      <c r="C5" s="593"/>
      <c r="D5" s="593"/>
      <c r="E5" s="594"/>
      <c r="F5" s="594"/>
      <c r="G5" s="594"/>
    </row>
    <row r="6" spans="1:7" ht="31.15" customHeight="1" x14ac:dyDescent="0.25">
      <c r="A6" s="624" t="s">
        <v>783</v>
      </c>
      <c r="B6" s="625"/>
      <c r="C6" s="625"/>
      <c r="D6" s="625"/>
      <c r="E6" s="625"/>
      <c r="F6" s="625"/>
      <c r="G6" s="625"/>
    </row>
    <row r="7" spans="1:7" ht="34.9" customHeight="1" x14ac:dyDescent="0.25">
      <c r="A7" s="624" t="s">
        <v>784</v>
      </c>
      <c r="B7" s="625"/>
      <c r="C7" s="625"/>
      <c r="D7" s="625"/>
      <c r="E7" s="625"/>
      <c r="F7" s="625"/>
      <c r="G7" s="625"/>
    </row>
    <row r="9" spans="1:7" ht="60.75" customHeight="1" x14ac:dyDescent="0.2">
      <c r="A9" s="611" t="s">
        <v>774</v>
      </c>
      <c r="B9" s="612"/>
      <c r="C9" s="613"/>
      <c r="D9" s="614"/>
      <c r="E9" s="615" t="s">
        <v>775</v>
      </c>
      <c r="F9" s="616"/>
      <c r="G9" s="617"/>
    </row>
    <row r="10" spans="1:7" ht="15.75" x14ac:dyDescent="0.25">
      <c r="A10" s="618" t="s">
        <v>776</v>
      </c>
      <c r="B10" s="619"/>
      <c r="C10" s="619"/>
      <c r="D10" s="620"/>
      <c r="E10" s="621">
        <v>0</v>
      </c>
      <c r="F10" s="622"/>
      <c r="G10" s="623"/>
    </row>
    <row r="11" spans="1:7" ht="15.75" x14ac:dyDescent="0.25">
      <c r="A11" s="618" t="s">
        <v>777</v>
      </c>
      <c r="B11" s="619"/>
      <c r="C11" s="619"/>
      <c r="D11" s="620"/>
      <c r="E11" s="600">
        <v>0</v>
      </c>
      <c r="F11" s="601"/>
      <c r="G11" s="602"/>
    </row>
    <row r="16" spans="1:7" x14ac:dyDescent="0.2">
      <c r="B16" s="333"/>
      <c r="C16" s="333"/>
      <c r="D16" s="333"/>
    </row>
    <row r="17" spans="2:4" x14ac:dyDescent="0.2">
      <c r="B17" s="333"/>
      <c r="C17" s="333"/>
      <c r="D17" s="333"/>
    </row>
    <row r="18" spans="2:4" x14ac:dyDescent="0.2">
      <c r="B18" s="333"/>
      <c r="C18" s="333"/>
      <c r="D18" s="333"/>
    </row>
  </sheetData>
  <mergeCells count="12">
    <mergeCell ref="A7:G7"/>
    <mergeCell ref="A1:G1"/>
    <mergeCell ref="A2:G2"/>
    <mergeCell ref="A3:G3"/>
    <mergeCell ref="A5:G5"/>
    <mergeCell ref="A6:G6"/>
    <mergeCell ref="A9:D9"/>
    <mergeCell ref="E9:G9"/>
    <mergeCell ref="A10:D10"/>
    <mergeCell ref="E10:G10"/>
    <mergeCell ref="A11:D11"/>
    <mergeCell ref="E11:G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tabSelected="1" workbookViewId="0">
      <selection activeCell="Q17" sqref="Q1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424"/>
  <sheetViews>
    <sheetView zoomScaleNormal="100" workbookViewId="0">
      <selection activeCell="C15" sqref="C15"/>
    </sheetView>
  </sheetViews>
  <sheetFormatPr defaultColWidth="28.42578125" defaultRowHeight="15" x14ac:dyDescent="0.25"/>
  <cols>
    <col min="1" max="1" width="29.28515625" style="44" customWidth="1"/>
    <col min="2" max="2" width="59.7109375" style="1" customWidth="1"/>
    <col min="3" max="3" width="12.28515625" style="77" customWidth="1"/>
    <col min="4" max="251" width="28.42578125" style="1"/>
    <col min="252" max="252" width="28.5703125" style="1" customWidth="1"/>
    <col min="253" max="253" width="52.7109375" style="1" customWidth="1"/>
    <col min="254" max="254" width="14.5703125" style="1" customWidth="1"/>
    <col min="255" max="255" width="14.85546875" style="1" customWidth="1"/>
    <col min="256" max="256" width="28.42578125" style="1"/>
    <col min="257" max="257" width="23" style="1" customWidth="1"/>
    <col min="258" max="507" width="28.42578125" style="1"/>
    <col min="508" max="508" width="28.5703125" style="1" customWidth="1"/>
    <col min="509" max="509" width="52.7109375" style="1" customWidth="1"/>
    <col min="510" max="510" width="14.5703125" style="1" customWidth="1"/>
    <col min="511" max="511" width="14.85546875" style="1" customWidth="1"/>
    <col min="512" max="512" width="28.42578125" style="1"/>
    <col min="513" max="513" width="23" style="1" customWidth="1"/>
    <col min="514" max="763" width="28.42578125" style="1"/>
    <col min="764" max="764" width="28.5703125" style="1" customWidth="1"/>
    <col min="765" max="765" width="52.7109375" style="1" customWidth="1"/>
    <col min="766" max="766" width="14.5703125" style="1" customWidth="1"/>
    <col min="767" max="767" width="14.85546875" style="1" customWidth="1"/>
    <col min="768" max="768" width="28.42578125" style="1"/>
    <col min="769" max="769" width="23" style="1" customWidth="1"/>
    <col min="770" max="1019" width="28.42578125" style="1"/>
    <col min="1020" max="1020" width="28.5703125" style="1" customWidth="1"/>
    <col min="1021" max="1021" width="52.7109375" style="1" customWidth="1"/>
    <col min="1022" max="1022" width="14.5703125" style="1" customWidth="1"/>
    <col min="1023" max="1023" width="14.85546875" style="1" customWidth="1"/>
    <col min="1024" max="1024" width="28.42578125" style="1"/>
    <col min="1025" max="1025" width="23" style="1" customWidth="1"/>
    <col min="1026" max="1275" width="28.42578125" style="1"/>
    <col min="1276" max="1276" width="28.5703125" style="1" customWidth="1"/>
    <col min="1277" max="1277" width="52.7109375" style="1" customWidth="1"/>
    <col min="1278" max="1278" width="14.5703125" style="1" customWidth="1"/>
    <col min="1279" max="1279" width="14.85546875" style="1" customWidth="1"/>
    <col min="1280" max="1280" width="28.42578125" style="1"/>
    <col min="1281" max="1281" width="23" style="1" customWidth="1"/>
    <col min="1282" max="1531" width="28.42578125" style="1"/>
    <col min="1532" max="1532" width="28.5703125" style="1" customWidth="1"/>
    <col min="1533" max="1533" width="52.7109375" style="1" customWidth="1"/>
    <col min="1534" max="1534" width="14.5703125" style="1" customWidth="1"/>
    <col min="1535" max="1535" width="14.85546875" style="1" customWidth="1"/>
    <col min="1536" max="1536" width="28.42578125" style="1"/>
    <col min="1537" max="1537" width="23" style="1" customWidth="1"/>
    <col min="1538" max="1787" width="28.42578125" style="1"/>
    <col min="1788" max="1788" width="28.5703125" style="1" customWidth="1"/>
    <col min="1789" max="1789" width="52.7109375" style="1" customWidth="1"/>
    <col min="1790" max="1790" width="14.5703125" style="1" customWidth="1"/>
    <col min="1791" max="1791" width="14.85546875" style="1" customWidth="1"/>
    <col min="1792" max="1792" width="28.42578125" style="1"/>
    <col min="1793" max="1793" width="23" style="1" customWidth="1"/>
    <col min="1794" max="2043" width="28.42578125" style="1"/>
    <col min="2044" max="2044" width="28.5703125" style="1" customWidth="1"/>
    <col min="2045" max="2045" width="52.7109375" style="1" customWidth="1"/>
    <col min="2046" max="2046" width="14.5703125" style="1" customWidth="1"/>
    <col min="2047" max="2047" width="14.85546875" style="1" customWidth="1"/>
    <col min="2048" max="2048" width="28.42578125" style="1"/>
    <col min="2049" max="2049" width="23" style="1" customWidth="1"/>
    <col min="2050" max="2299" width="28.42578125" style="1"/>
    <col min="2300" max="2300" width="28.5703125" style="1" customWidth="1"/>
    <col min="2301" max="2301" width="52.7109375" style="1" customWidth="1"/>
    <col min="2302" max="2302" width="14.5703125" style="1" customWidth="1"/>
    <col min="2303" max="2303" width="14.85546875" style="1" customWidth="1"/>
    <col min="2304" max="2304" width="28.42578125" style="1"/>
    <col min="2305" max="2305" width="23" style="1" customWidth="1"/>
    <col min="2306" max="2555" width="28.42578125" style="1"/>
    <col min="2556" max="2556" width="28.5703125" style="1" customWidth="1"/>
    <col min="2557" max="2557" width="52.7109375" style="1" customWidth="1"/>
    <col min="2558" max="2558" width="14.5703125" style="1" customWidth="1"/>
    <col min="2559" max="2559" width="14.85546875" style="1" customWidth="1"/>
    <col min="2560" max="2560" width="28.42578125" style="1"/>
    <col min="2561" max="2561" width="23" style="1" customWidth="1"/>
    <col min="2562" max="2811" width="28.42578125" style="1"/>
    <col min="2812" max="2812" width="28.5703125" style="1" customWidth="1"/>
    <col min="2813" max="2813" width="52.7109375" style="1" customWidth="1"/>
    <col min="2814" max="2814" width="14.5703125" style="1" customWidth="1"/>
    <col min="2815" max="2815" width="14.85546875" style="1" customWidth="1"/>
    <col min="2816" max="2816" width="28.42578125" style="1"/>
    <col min="2817" max="2817" width="23" style="1" customWidth="1"/>
    <col min="2818" max="3067" width="28.42578125" style="1"/>
    <col min="3068" max="3068" width="28.5703125" style="1" customWidth="1"/>
    <col min="3069" max="3069" width="52.7109375" style="1" customWidth="1"/>
    <col min="3070" max="3070" width="14.5703125" style="1" customWidth="1"/>
    <col min="3071" max="3071" width="14.85546875" style="1" customWidth="1"/>
    <col min="3072" max="3072" width="28.42578125" style="1"/>
    <col min="3073" max="3073" width="23" style="1" customWidth="1"/>
    <col min="3074" max="3323" width="28.42578125" style="1"/>
    <col min="3324" max="3324" width="28.5703125" style="1" customWidth="1"/>
    <col min="3325" max="3325" width="52.7109375" style="1" customWidth="1"/>
    <col min="3326" max="3326" width="14.5703125" style="1" customWidth="1"/>
    <col min="3327" max="3327" width="14.85546875" style="1" customWidth="1"/>
    <col min="3328" max="3328" width="28.42578125" style="1"/>
    <col min="3329" max="3329" width="23" style="1" customWidth="1"/>
    <col min="3330" max="3579" width="28.42578125" style="1"/>
    <col min="3580" max="3580" width="28.5703125" style="1" customWidth="1"/>
    <col min="3581" max="3581" width="52.7109375" style="1" customWidth="1"/>
    <col min="3582" max="3582" width="14.5703125" style="1" customWidth="1"/>
    <col min="3583" max="3583" width="14.85546875" style="1" customWidth="1"/>
    <col min="3584" max="3584" width="28.42578125" style="1"/>
    <col min="3585" max="3585" width="23" style="1" customWidth="1"/>
    <col min="3586" max="3835" width="28.42578125" style="1"/>
    <col min="3836" max="3836" width="28.5703125" style="1" customWidth="1"/>
    <col min="3837" max="3837" width="52.7109375" style="1" customWidth="1"/>
    <col min="3838" max="3838" width="14.5703125" style="1" customWidth="1"/>
    <col min="3839" max="3839" width="14.85546875" style="1" customWidth="1"/>
    <col min="3840" max="3840" width="28.42578125" style="1"/>
    <col min="3841" max="3841" width="23" style="1" customWidth="1"/>
    <col min="3842" max="4091" width="28.42578125" style="1"/>
    <col min="4092" max="4092" width="28.5703125" style="1" customWidth="1"/>
    <col min="4093" max="4093" width="52.7109375" style="1" customWidth="1"/>
    <col min="4094" max="4094" width="14.5703125" style="1" customWidth="1"/>
    <col min="4095" max="4095" width="14.85546875" style="1" customWidth="1"/>
    <col min="4096" max="4096" width="28.42578125" style="1"/>
    <col min="4097" max="4097" width="23" style="1" customWidth="1"/>
    <col min="4098" max="4347" width="28.42578125" style="1"/>
    <col min="4348" max="4348" width="28.5703125" style="1" customWidth="1"/>
    <col min="4349" max="4349" width="52.7109375" style="1" customWidth="1"/>
    <col min="4350" max="4350" width="14.5703125" style="1" customWidth="1"/>
    <col min="4351" max="4351" width="14.85546875" style="1" customWidth="1"/>
    <col min="4352" max="4352" width="28.42578125" style="1"/>
    <col min="4353" max="4353" width="23" style="1" customWidth="1"/>
    <col min="4354" max="4603" width="28.42578125" style="1"/>
    <col min="4604" max="4604" width="28.5703125" style="1" customWidth="1"/>
    <col min="4605" max="4605" width="52.7109375" style="1" customWidth="1"/>
    <col min="4606" max="4606" width="14.5703125" style="1" customWidth="1"/>
    <col min="4607" max="4607" width="14.85546875" style="1" customWidth="1"/>
    <col min="4608" max="4608" width="28.42578125" style="1"/>
    <col min="4609" max="4609" width="23" style="1" customWidth="1"/>
    <col min="4610" max="4859" width="28.42578125" style="1"/>
    <col min="4860" max="4860" width="28.5703125" style="1" customWidth="1"/>
    <col min="4861" max="4861" width="52.7109375" style="1" customWidth="1"/>
    <col min="4862" max="4862" width="14.5703125" style="1" customWidth="1"/>
    <col min="4863" max="4863" width="14.85546875" style="1" customWidth="1"/>
    <col min="4864" max="4864" width="28.42578125" style="1"/>
    <col min="4865" max="4865" width="23" style="1" customWidth="1"/>
    <col min="4866" max="5115" width="28.42578125" style="1"/>
    <col min="5116" max="5116" width="28.5703125" style="1" customWidth="1"/>
    <col min="5117" max="5117" width="52.7109375" style="1" customWidth="1"/>
    <col min="5118" max="5118" width="14.5703125" style="1" customWidth="1"/>
    <col min="5119" max="5119" width="14.85546875" style="1" customWidth="1"/>
    <col min="5120" max="5120" width="28.42578125" style="1"/>
    <col min="5121" max="5121" width="23" style="1" customWidth="1"/>
    <col min="5122" max="5371" width="28.42578125" style="1"/>
    <col min="5372" max="5372" width="28.5703125" style="1" customWidth="1"/>
    <col min="5373" max="5373" width="52.7109375" style="1" customWidth="1"/>
    <col min="5374" max="5374" width="14.5703125" style="1" customWidth="1"/>
    <col min="5375" max="5375" width="14.85546875" style="1" customWidth="1"/>
    <col min="5376" max="5376" width="28.42578125" style="1"/>
    <col min="5377" max="5377" width="23" style="1" customWidth="1"/>
    <col min="5378" max="5627" width="28.42578125" style="1"/>
    <col min="5628" max="5628" width="28.5703125" style="1" customWidth="1"/>
    <col min="5629" max="5629" width="52.7109375" style="1" customWidth="1"/>
    <col min="5630" max="5630" width="14.5703125" style="1" customWidth="1"/>
    <col min="5631" max="5631" width="14.85546875" style="1" customWidth="1"/>
    <col min="5632" max="5632" width="28.42578125" style="1"/>
    <col min="5633" max="5633" width="23" style="1" customWidth="1"/>
    <col min="5634" max="5883" width="28.42578125" style="1"/>
    <col min="5884" max="5884" width="28.5703125" style="1" customWidth="1"/>
    <col min="5885" max="5885" width="52.7109375" style="1" customWidth="1"/>
    <col min="5886" max="5886" width="14.5703125" style="1" customWidth="1"/>
    <col min="5887" max="5887" width="14.85546875" style="1" customWidth="1"/>
    <col min="5888" max="5888" width="28.42578125" style="1"/>
    <col min="5889" max="5889" width="23" style="1" customWidth="1"/>
    <col min="5890" max="6139" width="28.42578125" style="1"/>
    <col min="6140" max="6140" width="28.5703125" style="1" customWidth="1"/>
    <col min="6141" max="6141" width="52.7109375" style="1" customWidth="1"/>
    <col min="6142" max="6142" width="14.5703125" style="1" customWidth="1"/>
    <col min="6143" max="6143" width="14.85546875" style="1" customWidth="1"/>
    <col min="6144" max="6144" width="28.42578125" style="1"/>
    <col min="6145" max="6145" width="23" style="1" customWidth="1"/>
    <col min="6146" max="6395" width="28.42578125" style="1"/>
    <col min="6396" max="6396" width="28.5703125" style="1" customWidth="1"/>
    <col min="6397" max="6397" width="52.7109375" style="1" customWidth="1"/>
    <col min="6398" max="6398" width="14.5703125" style="1" customWidth="1"/>
    <col min="6399" max="6399" width="14.85546875" style="1" customWidth="1"/>
    <col min="6400" max="6400" width="28.42578125" style="1"/>
    <col min="6401" max="6401" width="23" style="1" customWidth="1"/>
    <col min="6402" max="6651" width="28.42578125" style="1"/>
    <col min="6652" max="6652" width="28.5703125" style="1" customWidth="1"/>
    <col min="6653" max="6653" width="52.7109375" style="1" customWidth="1"/>
    <col min="6654" max="6654" width="14.5703125" style="1" customWidth="1"/>
    <col min="6655" max="6655" width="14.85546875" style="1" customWidth="1"/>
    <col min="6656" max="6656" width="28.42578125" style="1"/>
    <col min="6657" max="6657" width="23" style="1" customWidth="1"/>
    <col min="6658" max="6907" width="28.42578125" style="1"/>
    <col min="6908" max="6908" width="28.5703125" style="1" customWidth="1"/>
    <col min="6909" max="6909" width="52.7109375" style="1" customWidth="1"/>
    <col min="6910" max="6910" width="14.5703125" style="1" customWidth="1"/>
    <col min="6911" max="6911" width="14.85546875" style="1" customWidth="1"/>
    <col min="6912" max="6912" width="28.42578125" style="1"/>
    <col min="6913" max="6913" width="23" style="1" customWidth="1"/>
    <col min="6914" max="7163" width="28.42578125" style="1"/>
    <col min="7164" max="7164" width="28.5703125" style="1" customWidth="1"/>
    <col min="7165" max="7165" width="52.7109375" style="1" customWidth="1"/>
    <col min="7166" max="7166" width="14.5703125" style="1" customWidth="1"/>
    <col min="7167" max="7167" width="14.85546875" style="1" customWidth="1"/>
    <col min="7168" max="7168" width="28.42578125" style="1"/>
    <col min="7169" max="7169" width="23" style="1" customWidth="1"/>
    <col min="7170" max="7419" width="28.42578125" style="1"/>
    <col min="7420" max="7420" width="28.5703125" style="1" customWidth="1"/>
    <col min="7421" max="7421" width="52.7109375" style="1" customWidth="1"/>
    <col min="7422" max="7422" width="14.5703125" style="1" customWidth="1"/>
    <col min="7423" max="7423" width="14.85546875" style="1" customWidth="1"/>
    <col min="7424" max="7424" width="28.42578125" style="1"/>
    <col min="7425" max="7425" width="23" style="1" customWidth="1"/>
    <col min="7426" max="7675" width="28.42578125" style="1"/>
    <col min="7676" max="7676" width="28.5703125" style="1" customWidth="1"/>
    <col min="7677" max="7677" width="52.7109375" style="1" customWidth="1"/>
    <col min="7678" max="7678" width="14.5703125" style="1" customWidth="1"/>
    <col min="7679" max="7679" width="14.85546875" style="1" customWidth="1"/>
    <col min="7680" max="7680" width="28.42578125" style="1"/>
    <col min="7681" max="7681" width="23" style="1" customWidth="1"/>
    <col min="7682" max="7931" width="28.42578125" style="1"/>
    <col min="7932" max="7932" width="28.5703125" style="1" customWidth="1"/>
    <col min="7933" max="7933" width="52.7109375" style="1" customWidth="1"/>
    <col min="7934" max="7934" width="14.5703125" style="1" customWidth="1"/>
    <col min="7935" max="7935" width="14.85546875" style="1" customWidth="1"/>
    <col min="7936" max="7936" width="28.42578125" style="1"/>
    <col min="7937" max="7937" width="23" style="1" customWidth="1"/>
    <col min="7938" max="8187" width="28.42578125" style="1"/>
    <col min="8188" max="8188" width="28.5703125" style="1" customWidth="1"/>
    <col min="8189" max="8189" width="52.7109375" style="1" customWidth="1"/>
    <col min="8190" max="8190" width="14.5703125" style="1" customWidth="1"/>
    <col min="8191" max="8191" width="14.85546875" style="1" customWidth="1"/>
    <col min="8192" max="8192" width="28.42578125" style="1"/>
    <col min="8193" max="8193" width="23" style="1" customWidth="1"/>
    <col min="8194" max="8443" width="28.42578125" style="1"/>
    <col min="8444" max="8444" width="28.5703125" style="1" customWidth="1"/>
    <col min="8445" max="8445" width="52.7109375" style="1" customWidth="1"/>
    <col min="8446" max="8446" width="14.5703125" style="1" customWidth="1"/>
    <col min="8447" max="8447" width="14.85546875" style="1" customWidth="1"/>
    <col min="8448" max="8448" width="28.42578125" style="1"/>
    <col min="8449" max="8449" width="23" style="1" customWidth="1"/>
    <col min="8450" max="8699" width="28.42578125" style="1"/>
    <col min="8700" max="8700" width="28.5703125" style="1" customWidth="1"/>
    <col min="8701" max="8701" width="52.7109375" style="1" customWidth="1"/>
    <col min="8702" max="8702" width="14.5703125" style="1" customWidth="1"/>
    <col min="8703" max="8703" width="14.85546875" style="1" customWidth="1"/>
    <col min="8704" max="8704" width="28.42578125" style="1"/>
    <col min="8705" max="8705" width="23" style="1" customWidth="1"/>
    <col min="8706" max="8955" width="28.42578125" style="1"/>
    <col min="8956" max="8956" width="28.5703125" style="1" customWidth="1"/>
    <col min="8957" max="8957" width="52.7109375" style="1" customWidth="1"/>
    <col min="8958" max="8958" width="14.5703125" style="1" customWidth="1"/>
    <col min="8959" max="8959" width="14.85546875" style="1" customWidth="1"/>
    <col min="8960" max="8960" width="28.42578125" style="1"/>
    <col min="8961" max="8961" width="23" style="1" customWidth="1"/>
    <col min="8962" max="9211" width="28.42578125" style="1"/>
    <col min="9212" max="9212" width="28.5703125" style="1" customWidth="1"/>
    <col min="9213" max="9213" width="52.7109375" style="1" customWidth="1"/>
    <col min="9214" max="9214" width="14.5703125" style="1" customWidth="1"/>
    <col min="9215" max="9215" width="14.85546875" style="1" customWidth="1"/>
    <col min="9216" max="9216" width="28.42578125" style="1"/>
    <col min="9217" max="9217" width="23" style="1" customWidth="1"/>
    <col min="9218" max="9467" width="28.42578125" style="1"/>
    <col min="9468" max="9468" width="28.5703125" style="1" customWidth="1"/>
    <col min="9469" max="9469" width="52.7109375" style="1" customWidth="1"/>
    <col min="9470" max="9470" width="14.5703125" style="1" customWidth="1"/>
    <col min="9471" max="9471" width="14.85546875" style="1" customWidth="1"/>
    <col min="9472" max="9472" width="28.42578125" style="1"/>
    <col min="9473" max="9473" width="23" style="1" customWidth="1"/>
    <col min="9474" max="9723" width="28.42578125" style="1"/>
    <col min="9724" max="9724" width="28.5703125" style="1" customWidth="1"/>
    <col min="9725" max="9725" width="52.7109375" style="1" customWidth="1"/>
    <col min="9726" max="9726" width="14.5703125" style="1" customWidth="1"/>
    <col min="9727" max="9727" width="14.85546875" style="1" customWidth="1"/>
    <col min="9728" max="9728" width="28.42578125" style="1"/>
    <col min="9729" max="9729" width="23" style="1" customWidth="1"/>
    <col min="9730" max="9979" width="28.42578125" style="1"/>
    <col min="9980" max="9980" width="28.5703125" style="1" customWidth="1"/>
    <col min="9981" max="9981" width="52.7109375" style="1" customWidth="1"/>
    <col min="9982" max="9982" width="14.5703125" style="1" customWidth="1"/>
    <col min="9983" max="9983" width="14.85546875" style="1" customWidth="1"/>
    <col min="9984" max="9984" width="28.42578125" style="1"/>
    <col min="9985" max="9985" width="23" style="1" customWidth="1"/>
    <col min="9986" max="10235" width="28.42578125" style="1"/>
    <col min="10236" max="10236" width="28.5703125" style="1" customWidth="1"/>
    <col min="10237" max="10237" width="52.7109375" style="1" customWidth="1"/>
    <col min="10238" max="10238" width="14.5703125" style="1" customWidth="1"/>
    <col min="10239" max="10239" width="14.85546875" style="1" customWidth="1"/>
    <col min="10240" max="10240" width="28.42578125" style="1"/>
    <col min="10241" max="10241" width="23" style="1" customWidth="1"/>
    <col min="10242" max="10491" width="28.42578125" style="1"/>
    <col min="10492" max="10492" width="28.5703125" style="1" customWidth="1"/>
    <col min="10493" max="10493" width="52.7109375" style="1" customWidth="1"/>
    <col min="10494" max="10494" width="14.5703125" style="1" customWidth="1"/>
    <col min="10495" max="10495" width="14.85546875" style="1" customWidth="1"/>
    <col min="10496" max="10496" width="28.42578125" style="1"/>
    <col min="10497" max="10497" width="23" style="1" customWidth="1"/>
    <col min="10498" max="10747" width="28.42578125" style="1"/>
    <col min="10748" max="10748" width="28.5703125" style="1" customWidth="1"/>
    <col min="10749" max="10749" width="52.7109375" style="1" customWidth="1"/>
    <col min="10750" max="10750" width="14.5703125" style="1" customWidth="1"/>
    <col min="10751" max="10751" width="14.85546875" style="1" customWidth="1"/>
    <col min="10752" max="10752" width="28.42578125" style="1"/>
    <col min="10753" max="10753" width="23" style="1" customWidth="1"/>
    <col min="10754" max="11003" width="28.42578125" style="1"/>
    <col min="11004" max="11004" width="28.5703125" style="1" customWidth="1"/>
    <col min="11005" max="11005" width="52.7109375" style="1" customWidth="1"/>
    <col min="11006" max="11006" width="14.5703125" style="1" customWidth="1"/>
    <col min="11007" max="11007" width="14.85546875" style="1" customWidth="1"/>
    <col min="11008" max="11008" width="28.42578125" style="1"/>
    <col min="11009" max="11009" width="23" style="1" customWidth="1"/>
    <col min="11010" max="11259" width="28.42578125" style="1"/>
    <col min="11260" max="11260" width="28.5703125" style="1" customWidth="1"/>
    <col min="11261" max="11261" width="52.7109375" style="1" customWidth="1"/>
    <col min="11262" max="11262" width="14.5703125" style="1" customWidth="1"/>
    <col min="11263" max="11263" width="14.85546875" style="1" customWidth="1"/>
    <col min="11264" max="11264" width="28.42578125" style="1"/>
    <col min="11265" max="11265" width="23" style="1" customWidth="1"/>
    <col min="11266" max="11515" width="28.42578125" style="1"/>
    <col min="11516" max="11516" width="28.5703125" style="1" customWidth="1"/>
    <col min="11517" max="11517" width="52.7109375" style="1" customWidth="1"/>
    <col min="11518" max="11518" width="14.5703125" style="1" customWidth="1"/>
    <col min="11519" max="11519" width="14.85546875" style="1" customWidth="1"/>
    <col min="11520" max="11520" width="28.42578125" style="1"/>
    <col min="11521" max="11521" width="23" style="1" customWidth="1"/>
    <col min="11522" max="11771" width="28.42578125" style="1"/>
    <col min="11772" max="11772" width="28.5703125" style="1" customWidth="1"/>
    <col min="11773" max="11773" width="52.7109375" style="1" customWidth="1"/>
    <col min="11774" max="11774" width="14.5703125" style="1" customWidth="1"/>
    <col min="11775" max="11775" width="14.85546875" style="1" customWidth="1"/>
    <col min="11776" max="11776" width="28.42578125" style="1"/>
    <col min="11777" max="11777" width="23" style="1" customWidth="1"/>
    <col min="11778" max="12027" width="28.42578125" style="1"/>
    <col min="12028" max="12028" width="28.5703125" style="1" customWidth="1"/>
    <col min="12029" max="12029" width="52.7109375" style="1" customWidth="1"/>
    <col min="12030" max="12030" width="14.5703125" style="1" customWidth="1"/>
    <col min="12031" max="12031" width="14.85546875" style="1" customWidth="1"/>
    <col min="12032" max="12032" width="28.42578125" style="1"/>
    <col min="12033" max="12033" width="23" style="1" customWidth="1"/>
    <col min="12034" max="12283" width="28.42578125" style="1"/>
    <col min="12284" max="12284" width="28.5703125" style="1" customWidth="1"/>
    <col min="12285" max="12285" width="52.7109375" style="1" customWidth="1"/>
    <col min="12286" max="12286" width="14.5703125" style="1" customWidth="1"/>
    <col min="12287" max="12287" width="14.85546875" style="1" customWidth="1"/>
    <col min="12288" max="12288" width="28.42578125" style="1"/>
    <col min="12289" max="12289" width="23" style="1" customWidth="1"/>
    <col min="12290" max="12539" width="28.42578125" style="1"/>
    <col min="12540" max="12540" width="28.5703125" style="1" customWidth="1"/>
    <col min="12541" max="12541" width="52.7109375" style="1" customWidth="1"/>
    <col min="12542" max="12542" width="14.5703125" style="1" customWidth="1"/>
    <col min="12543" max="12543" width="14.85546875" style="1" customWidth="1"/>
    <col min="12544" max="12544" width="28.42578125" style="1"/>
    <col min="12545" max="12545" width="23" style="1" customWidth="1"/>
    <col min="12546" max="12795" width="28.42578125" style="1"/>
    <col min="12796" max="12796" width="28.5703125" style="1" customWidth="1"/>
    <col min="12797" max="12797" width="52.7109375" style="1" customWidth="1"/>
    <col min="12798" max="12798" width="14.5703125" style="1" customWidth="1"/>
    <col min="12799" max="12799" width="14.85546875" style="1" customWidth="1"/>
    <col min="12800" max="12800" width="28.42578125" style="1"/>
    <col min="12801" max="12801" width="23" style="1" customWidth="1"/>
    <col min="12802" max="13051" width="28.42578125" style="1"/>
    <col min="13052" max="13052" width="28.5703125" style="1" customWidth="1"/>
    <col min="13053" max="13053" width="52.7109375" style="1" customWidth="1"/>
    <col min="13054" max="13054" width="14.5703125" style="1" customWidth="1"/>
    <col min="13055" max="13055" width="14.85546875" style="1" customWidth="1"/>
    <col min="13056" max="13056" width="28.42578125" style="1"/>
    <col min="13057" max="13057" width="23" style="1" customWidth="1"/>
    <col min="13058" max="13307" width="28.42578125" style="1"/>
    <col min="13308" max="13308" width="28.5703125" style="1" customWidth="1"/>
    <col min="13309" max="13309" width="52.7109375" style="1" customWidth="1"/>
    <col min="13310" max="13310" width="14.5703125" style="1" customWidth="1"/>
    <col min="13311" max="13311" width="14.85546875" style="1" customWidth="1"/>
    <col min="13312" max="13312" width="28.42578125" style="1"/>
    <col min="13313" max="13313" width="23" style="1" customWidth="1"/>
    <col min="13314" max="13563" width="28.42578125" style="1"/>
    <col min="13564" max="13564" width="28.5703125" style="1" customWidth="1"/>
    <col min="13565" max="13565" width="52.7109375" style="1" customWidth="1"/>
    <col min="13566" max="13566" width="14.5703125" style="1" customWidth="1"/>
    <col min="13567" max="13567" width="14.85546875" style="1" customWidth="1"/>
    <col min="13568" max="13568" width="28.42578125" style="1"/>
    <col min="13569" max="13569" width="23" style="1" customWidth="1"/>
    <col min="13570" max="13819" width="28.42578125" style="1"/>
    <col min="13820" max="13820" width="28.5703125" style="1" customWidth="1"/>
    <col min="13821" max="13821" width="52.7109375" style="1" customWidth="1"/>
    <col min="13822" max="13822" width="14.5703125" style="1" customWidth="1"/>
    <col min="13823" max="13823" width="14.85546875" style="1" customWidth="1"/>
    <col min="13824" max="13824" width="28.42578125" style="1"/>
    <col min="13825" max="13825" width="23" style="1" customWidth="1"/>
    <col min="13826" max="14075" width="28.42578125" style="1"/>
    <col min="14076" max="14076" width="28.5703125" style="1" customWidth="1"/>
    <col min="14077" max="14077" width="52.7109375" style="1" customWidth="1"/>
    <col min="14078" max="14078" width="14.5703125" style="1" customWidth="1"/>
    <col min="14079" max="14079" width="14.85546875" style="1" customWidth="1"/>
    <col min="14080" max="14080" width="28.42578125" style="1"/>
    <col min="14081" max="14081" width="23" style="1" customWidth="1"/>
    <col min="14082" max="14331" width="28.42578125" style="1"/>
    <col min="14332" max="14332" width="28.5703125" style="1" customWidth="1"/>
    <col min="14333" max="14333" width="52.7109375" style="1" customWidth="1"/>
    <col min="14334" max="14334" width="14.5703125" style="1" customWidth="1"/>
    <col min="14335" max="14335" width="14.85546875" style="1" customWidth="1"/>
    <col min="14336" max="14336" width="28.42578125" style="1"/>
    <col min="14337" max="14337" width="23" style="1" customWidth="1"/>
    <col min="14338" max="14587" width="28.42578125" style="1"/>
    <col min="14588" max="14588" width="28.5703125" style="1" customWidth="1"/>
    <col min="14589" max="14589" width="52.7109375" style="1" customWidth="1"/>
    <col min="14590" max="14590" width="14.5703125" style="1" customWidth="1"/>
    <col min="14591" max="14591" width="14.85546875" style="1" customWidth="1"/>
    <col min="14592" max="14592" width="28.42578125" style="1"/>
    <col min="14593" max="14593" width="23" style="1" customWidth="1"/>
    <col min="14594" max="14843" width="28.42578125" style="1"/>
    <col min="14844" max="14844" width="28.5703125" style="1" customWidth="1"/>
    <col min="14845" max="14845" width="52.7109375" style="1" customWidth="1"/>
    <col min="14846" max="14846" width="14.5703125" style="1" customWidth="1"/>
    <col min="14847" max="14847" width="14.85546875" style="1" customWidth="1"/>
    <col min="14848" max="14848" width="28.42578125" style="1"/>
    <col min="14849" max="14849" width="23" style="1" customWidth="1"/>
    <col min="14850" max="15099" width="28.42578125" style="1"/>
    <col min="15100" max="15100" width="28.5703125" style="1" customWidth="1"/>
    <col min="15101" max="15101" width="52.7109375" style="1" customWidth="1"/>
    <col min="15102" max="15102" width="14.5703125" style="1" customWidth="1"/>
    <col min="15103" max="15103" width="14.85546875" style="1" customWidth="1"/>
    <col min="15104" max="15104" width="28.42578125" style="1"/>
    <col min="15105" max="15105" width="23" style="1" customWidth="1"/>
    <col min="15106" max="15355" width="28.42578125" style="1"/>
    <col min="15356" max="15356" width="28.5703125" style="1" customWidth="1"/>
    <col min="15357" max="15357" width="52.7109375" style="1" customWidth="1"/>
    <col min="15358" max="15358" width="14.5703125" style="1" customWidth="1"/>
    <col min="15359" max="15359" width="14.85546875" style="1" customWidth="1"/>
    <col min="15360" max="15360" width="28.42578125" style="1"/>
    <col min="15361" max="15361" width="23" style="1" customWidth="1"/>
    <col min="15362" max="15611" width="28.42578125" style="1"/>
    <col min="15612" max="15612" width="28.5703125" style="1" customWidth="1"/>
    <col min="15613" max="15613" width="52.7109375" style="1" customWidth="1"/>
    <col min="15614" max="15614" width="14.5703125" style="1" customWidth="1"/>
    <col min="15615" max="15615" width="14.85546875" style="1" customWidth="1"/>
    <col min="15616" max="15616" width="28.42578125" style="1"/>
    <col min="15617" max="15617" width="23" style="1" customWidth="1"/>
    <col min="15618" max="15867" width="28.42578125" style="1"/>
    <col min="15868" max="15868" width="28.5703125" style="1" customWidth="1"/>
    <col min="15869" max="15869" width="52.7109375" style="1" customWidth="1"/>
    <col min="15870" max="15870" width="14.5703125" style="1" customWidth="1"/>
    <col min="15871" max="15871" width="14.85546875" style="1" customWidth="1"/>
    <col min="15872" max="15872" width="28.42578125" style="1"/>
    <col min="15873" max="15873" width="23" style="1" customWidth="1"/>
    <col min="15874" max="16123" width="28.42578125" style="1"/>
    <col min="16124" max="16124" width="28.5703125" style="1" customWidth="1"/>
    <col min="16125" max="16125" width="52.7109375" style="1" customWidth="1"/>
    <col min="16126" max="16126" width="14.5703125" style="1" customWidth="1"/>
    <col min="16127" max="16127" width="14.85546875" style="1" customWidth="1"/>
    <col min="16128" max="16128" width="28.42578125" style="1"/>
    <col min="16129" max="16129" width="23" style="1" customWidth="1"/>
    <col min="16130" max="16384" width="28.42578125" style="1"/>
  </cols>
  <sheetData>
    <row r="1" spans="1:251" ht="12.75" x14ac:dyDescent="0.2">
      <c r="A1" s="507" t="s">
        <v>181</v>
      </c>
      <c r="B1" s="507"/>
      <c r="C1" s="507"/>
    </row>
    <row r="2" spans="1:251" ht="12.75" x14ac:dyDescent="0.2">
      <c r="A2" s="507" t="s">
        <v>1</v>
      </c>
      <c r="B2" s="507"/>
      <c r="C2" s="507"/>
    </row>
    <row r="3" spans="1:251" ht="12.75" x14ac:dyDescent="0.2">
      <c r="A3" s="507" t="s">
        <v>2</v>
      </c>
      <c r="B3" s="507"/>
      <c r="C3" s="507"/>
    </row>
    <row r="4" spans="1:251" x14ac:dyDescent="0.25">
      <c r="B4" s="45"/>
      <c r="C4" s="46"/>
    </row>
    <row r="5" spans="1:251" ht="18.75" x14ac:dyDescent="0.2">
      <c r="A5" s="508" t="s">
        <v>250</v>
      </c>
      <c r="B5" s="508"/>
      <c r="C5" s="508"/>
    </row>
    <row r="6" spans="1:251" x14ac:dyDescent="0.25">
      <c r="C6" s="47" t="s">
        <v>3</v>
      </c>
    </row>
    <row r="7" spans="1:251" ht="28.9" customHeight="1" x14ac:dyDescent="0.2">
      <c r="A7" s="48" t="s">
        <v>4</v>
      </c>
      <c r="B7" s="48" t="s">
        <v>182</v>
      </c>
      <c r="C7" s="49" t="s">
        <v>6</v>
      </c>
    </row>
    <row r="8" spans="1:251" ht="32.25" customHeight="1" x14ac:dyDescent="0.25">
      <c r="A8" s="48" t="s">
        <v>183</v>
      </c>
      <c r="B8" s="50" t="s">
        <v>184</v>
      </c>
      <c r="C8" s="51">
        <f>C12+C9</f>
        <v>829255.33000000007</v>
      </c>
    </row>
    <row r="9" spans="1:251" ht="29.25" customHeight="1" x14ac:dyDescent="0.25">
      <c r="A9" s="48" t="s">
        <v>185</v>
      </c>
      <c r="B9" s="50" t="s">
        <v>186</v>
      </c>
      <c r="C9" s="51">
        <f>SUM(C10)</f>
        <v>65229</v>
      </c>
    </row>
    <row r="10" spans="1:251" ht="31.5" x14ac:dyDescent="0.25">
      <c r="A10" s="52" t="s">
        <v>187</v>
      </c>
      <c r="B10" s="50" t="s">
        <v>188</v>
      </c>
      <c r="C10" s="51">
        <f>SUM(C11)</f>
        <v>65229</v>
      </c>
    </row>
    <row r="11" spans="1:251" s="56" customFormat="1" ht="31.5" x14ac:dyDescent="0.25">
      <c r="A11" s="53" t="s">
        <v>254</v>
      </c>
      <c r="B11" s="54" t="s">
        <v>189</v>
      </c>
      <c r="C11" s="55">
        <v>65229</v>
      </c>
    </row>
    <row r="12" spans="1:251" ht="35.450000000000003" customHeight="1" x14ac:dyDescent="0.25">
      <c r="A12" s="48" t="s">
        <v>190</v>
      </c>
      <c r="B12" s="50" t="s">
        <v>191</v>
      </c>
      <c r="C12" s="51">
        <f>SUM(C13+C15+C31+C46)</f>
        <v>764026.33000000007</v>
      </c>
    </row>
    <row r="13" spans="1:251" ht="34.9" customHeight="1" x14ac:dyDescent="0.25">
      <c r="A13" s="57" t="s">
        <v>192</v>
      </c>
      <c r="B13" s="58" t="s">
        <v>193</v>
      </c>
      <c r="C13" s="59">
        <f>SUM(C14)</f>
        <v>64452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ht="47.25" x14ac:dyDescent="0.25">
      <c r="A14" s="61" t="s">
        <v>283</v>
      </c>
      <c r="B14" s="62" t="s">
        <v>194</v>
      </c>
      <c r="C14" s="55">
        <v>64452</v>
      </c>
    </row>
    <row r="15" spans="1:251" ht="31.5" x14ac:dyDescent="0.25">
      <c r="A15" s="63" t="s">
        <v>196</v>
      </c>
      <c r="B15" s="64" t="s">
        <v>197</v>
      </c>
      <c r="C15" s="59">
        <f>SUM(C16:C30)</f>
        <v>294608.42000000004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ht="50.45" customHeight="1" x14ac:dyDescent="0.2">
      <c r="A16" s="67" t="s">
        <v>284</v>
      </c>
      <c r="B16" s="68" t="s">
        <v>199</v>
      </c>
      <c r="C16" s="55">
        <v>187392.19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56" customFormat="1" ht="101.45" customHeight="1" x14ac:dyDescent="0.2">
      <c r="A17" s="69" t="s">
        <v>279</v>
      </c>
      <c r="B17" s="70" t="s">
        <v>201</v>
      </c>
      <c r="C17" s="55">
        <v>3079.68</v>
      </c>
    </row>
    <row r="18" spans="1:251" s="56" customFormat="1" ht="63" x14ac:dyDescent="0.25">
      <c r="A18" s="65" t="s">
        <v>260</v>
      </c>
      <c r="B18" s="66" t="s">
        <v>202</v>
      </c>
      <c r="C18" s="55">
        <v>19307.32</v>
      </c>
    </row>
    <row r="19" spans="1:251" s="56" customFormat="1" ht="66" customHeight="1" x14ac:dyDescent="0.25">
      <c r="A19" s="65" t="s">
        <v>236</v>
      </c>
      <c r="B19" s="66" t="s">
        <v>237</v>
      </c>
      <c r="C19" s="55">
        <v>1020.34</v>
      </c>
    </row>
    <row r="20" spans="1:251" s="56" customFormat="1" ht="32.450000000000003" customHeight="1" x14ac:dyDescent="0.25">
      <c r="A20" s="65" t="s">
        <v>278</v>
      </c>
      <c r="B20" s="66" t="s">
        <v>203</v>
      </c>
      <c r="C20" s="55">
        <v>1725.57</v>
      </c>
    </row>
    <row r="21" spans="1:251" s="56" customFormat="1" ht="31.9" customHeight="1" x14ac:dyDescent="0.25">
      <c r="A21" s="61" t="s">
        <v>261</v>
      </c>
      <c r="B21" s="66" t="s">
        <v>238</v>
      </c>
      <c r="C21" s="55">
        <v>17443.509999999998</v>
      </c>
    </row>
    <row r="22" spans="1:251" s="56" customFormat="1" ht="39" customHeight="1" x14ac:dyDescent="0.25">
      <c r="A22" s="61" t="s">
        <v>261</v>
      </c>
      <c r="B22" s="71" t="s">
        <v>240</v>
      </c>
      <c r="C22" s="55">
        <v>45904.959999999999</v>
      </c>
    </row>
    <row r="23" spans="1:251" ht="67.150000000000006" customHeight="1" x14ac:dyDescent="0.25">
      <c r="A23" s="61" t="s">
        <v>261</v>
      </c>
      <c r="B23" s="68" t="s">
        <v>204</v>
      </c>
      <c r="C23" s="55">
        <v>7230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ht="47.25" x14ac:dyDescent="0.25">
      <c r="A24" s="61" t="s">
        <v>261</v>
      </c>
      <c r="B24" s="72" t="s">
        <v>205</v>
      </c>
      <c r="C24" s="55">
        <v>113.43</v>
      </c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ht="26.45" customHeight="1" x14ac:dyDescent="0.25">
      <c r="A25" s="61" t="s">
        <v>261</v>
      </c>
      <c r="B25" s="72" t="s">
        <v>239</v>
      </c>
      <c r="C25" s="55">
        <v>175.59</v>
      </c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ht="117.6" customHeight="1" x14ac:dyDescent="0.25">
      <c r="A26" s="61" t="s">
        <v>261</v>
      </c>
      <c r="B26" s="72" t="s">
        <v>234</v>
      </c>
      <c r="C26" s="55">
        <v>6245.6</v>
      </c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ht="47.25" x14ac:dyDescent="0.25">
      <c r="A27" s="61" t="s">
        <v>261</v>
      </c>
      <c r="B27" s="72" t="s">
        <v>235</v>
      </c>
      <c r="C27" s="55">
        <v>720</v>
      </c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ht="31.5" x14ac:dyDescent="0.25">
      <c r="A28" s="61" t="s">
        <v>261</v>
      </c>
      <c r="B28" s="71" t="s">
        <v>206</v>
      </c>
      <c r="C28" s="55">
        <v>537.20000000000005</v>
      </c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ht="66" customHeight="1" x14ac:dyDescent="0.25">
      <c r="A29" s="61" t="s">
        <v>261</v>
      </c>
      <c r="B29" s="71" t="s">
        <v>207</v>
      </c>
      <c r="C29" s="55">
        <v>1413.03</v>
      </c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ht="48" customHeight="1" x14ac:dyDescent="0.25">
      <c r="A30" s="61" t="s">
        <v>261</v>
      </c>
      <c r="B30" s="71" t="s">
        <v>280</v>
      </c>
      <c r="C30" s="55">
        <v>2300</v>
      </c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ht="31.5" x14ac:dyDescent="0.25">
      <c r="A31" s="63" t="s">
        <v>208</v>
      </c>
      <c r="B31" s="73" t="s">
        <v>209</v>
      </c>
      <c r="C31" s="59">
        <f>SUM(C32:C45)</f>
        <v>392232.35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ht="47.25" x14ac:dyDescent="0.25">
      <c r="A32" s="61" t="s">
        <v>264</v>
      </c>
      <c r="B32" s="71" t="s">
        <v>210</v>
      </c>
      <c r="C32" s="55">
        <v>2282.54</v>
      </c>
    </row>
    <row r="33" spans="1:251" ht="47.45" customHeight="1" x14ac:dyDescent="0.25">
      <c r="A33" s="61" t="s">
        <v>264</v>
      </c>
      <c r="B33" s="71" t="s">
        <v>211</v>
      </c>
      <c r="C33" s="55">
        <v>3293.11</v>
      </c>
    </row>
    <row r="34" spans="1:251" ht="47.25" x14ac:dyDescent="0.25">
      <c r="A34" s="61" t="s">
        <v>264</v>
      </c>
      <c r="B34" s="71" t="s">
        <v>212</v>
      </c>
      <c r="C34" s="55">
        <v>10630.86</v>
      </c>
    </row>
    <row r="35" spans="1:251" ht="49.9" customHeight="1" x14ac:dyDescent="0.25">
      <c r="A35" s="61" t="s">
        <v>264</v>
      </c>
      <c r="B35" s="71" t="s">
        <v>213</v>
      </c>
      <c r="C35" s="55">
        <v>1058</v>
      </c>
    </row>
    <row r="36" spans="1:251" ht="47.25" x14ac:dyDescent="0.25">
      <c r="A36" s="61" t="s">
        <v>264</v>
      </c>
      <c r="B36" s="71" t="s">
        <v>214</v>
      </c>
      <c r="C36" s="55">
        <v>3311.29</v>
      </c>
    </row>
    <row r="37" spans="1:251" ht="145.15" customHeight="1" x14ac:dyDescent="0.25">
      <c r="A37" s="61" t="s">
        <v>264</v>
      </c>
      <c r="B37" s="71" t="s">
        <v>215</v>
      </c>
      <c r="C37" s="55">
        <v>328634.84000000003</v>
      </c>
    </row>
    <row r="38" spans="1:251" ht="78.75" x14ac:dyDescent="0.25">
      <c r="A38" s="61" t="s">
        <v>264</v>
      </c>
      <c r="B38" s="71" t="s">
        <v>216</v>
      </c>
      <c r="C38" s="55">
        <v>11888.31</v>
      </c>
    </row>
    <row r="39" spans="1:251" ht="51" customHeight="1" x14ac:dyDescent="0.25">
      <c r="A39" s="61" t="s">
        <v>264</v>
      </c>
      <c r="B39" s="71" t="s">
        <v>217</v>
      </c>
      <c r="C39" s="55">
        <v>0.31</v>
      </c>
    </row>
    <row r="40" spans="1:251" ht="47.25" x14ac:dyDescent="0.25">
      <c r="A40" s="61" t="s">
        <v>264</v>
      </c>
      <c r="B40" s="71" t="s">
        <v>218</v>
      </c>
      <c r="C40" s="55">
        <v>1999.29</v>
      </c>
    </row>
    <row r="41" spans="1:251" ht="63.6" customHeight="1" x14ac:dyDescent="0.25">
      <c r="A41" s="61" t="s">
        <v>264</v>
      </c>
      <c r="B41" s="71" t="s">
        <v>219</v>
      </c>
      <c r="C41" s="55">
        <v>5166.12</v>
      </c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ht="47.45" customHeight="1" x14ac:dyDescent="0.25">
      <c r="A42" s="61" t="s">
        <v>272</v>
      </c>
      <c r="B42" s="71" t="s">
        <v>221</v>
      </c>
      <c r="C42" s="55">
        <v>22268.880000000001</v>
      </c>
    </row>
    <row r="43" spans="1:251" ht="72" customHeight="1" x14ac:dyDescent="0.25">
      <c r="A43" s="61" t="s">
        <v>273</v>
      </c>
      <c r="B43" s="71" t="s">
        <v>223</v>
      </c>
      <c r="C43" s="55">
        <v>127.6</v>
      </c>
    </row>
    <row r="44" spans="1:251" ht="39" customHeight="1" x14ac:dyDescent="0.25">
      <c r="A44" s="61" t="s">
        <v>274</v>
      </c>
      <c r="B44" s="71" t="s">
        <v>226</v>
      </c>
      <c r="C44" s="55">
        <v>1559.2</v>
      </c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ht="63" x14ac:dyDescent="0.25">
      <c r="A45" s="61" t="s">
        <v>275</v>
      </c>
      <c r="B45" s="71" t="s">
        <v>228</v>
      </c>
      <c r="C45" s="55">
        <v>12</v>
      </c>
    </row>
    <row r="46" spans="1:251" ht="19.149999999999999" customHeight="1" x14ac:dyDescent="0.25">
      <c r="A46" s="63" t="s">
        <v>229</v>
      </c>
      <c r="B46" s="74" t="s">
        <v>230</v>
      </c>
      <c r="C46" s="59">
        <f>SUM(C47)</f>
        <v>12733.56</v>
      </c>
    </row>
    <row r="47" spans="1:251" ht="78.75" x14ac:dyDescent="0.25">
      <c r="A47" s="61" t="s">
        <v>285</v>
      </c>
      <c r="B47" s="71" t="s">
        <v>231</v>
      </c>
      <c r="C47" s="55">
        <v>12733.56</v>
      </c>
    </row>
    <row r="48" spans="1:251" x14ac:dyDescent="0.25">
      <c r="C48" s="7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x14ac:dyDescent="0.25">
      <c r="C49" s="7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x14ac:dyDescent="0.25">
      <c r="C50" s="7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x14ac:dyDescent="0.25">
      <c r="C51" s="7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x14ac:dyDescent="0.25">
      <c r="C52" s="7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x14ac:dyDescent="0.25">
      <c r="C53" s="7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x14ac:dyDescent="0.25">
      <c r="C54" s="7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1:251" x14ac:dyDescent="0.25">
      <c r="C55" s="76"/>
      <c r="IH55" s="56"/>
      <c r="II55" s="56"/>
      <c r="IJ55" s="56"/>
      <c r="IK55" s="56"/>
      <c r="IL55" s="56"/>
      <c r="IM55" s="56"/>
      <c r="IN55" s="56"/>
      <c r="IO55" s="56"/>
      <c r="IP55" s="56"/>
      <c r="IQ55" s="56"/>
    </row>
    <row r="56" spans="1:251" x14ac:dyDescent="0.25">
      <c r="A56" s="1"/>
      <c r="C56" s="76"/>
      <c r="IH56" s="56"/>
      <c r="II56" s="56"/>
      <c r="IJ56" s="56"/>
      <c r="IK56" s="56"/>
      <c r="IL56" s="56"/>
      <c r="IM56" s="56"/>
      <c r="IN56" s="56"/>
      <c r="IO56" s="56"/>
      <c r="IP56" s="56"/>
      <c r="IQ56" s="56"/>
    </row>
    <row r="57" spans="1:251" x14ac:dyDescent="0.25">
      <c r="A57" s="1"/>
      <c r="C57" s="76"/>
      <c r="IH57" s="56"/>
      <c r="II57" s="56"/>
      <c r="IJ57" s="56"/>
      <c r="IK57" s="56"/>
      <c r="IL57" s="56"/>
      <c r="IM57" s="56"/>
      <c r="IN57" s="56"/>
      <c r="IO57" s="56"/>
      <c r="IP57" s="56"/>
      <c r="IQ57" s="56"/>
    </row>
    <row r="58" spans="1:251" x14ac:dyDescent="0.25">
      <c r="A58" s="1"/>
      <c r="C58" s="76"/>
      <c r="IH58" s="56"/>
      <c r="II58" s="56"/>
      <c r="IJ58" s="56"/>
      <c r="IK58" s="56"/>
      <c r="IL58" s="56"/>
      <c r="IM58" s="56"/>
      <c r="IN58" s="56"/>
      <c r="IO58" s="56"/>
      <c r="IP58" s="56"/>
      <c r="IQ58" s="56"/>
    </row>
    <row r="59" spans="1:251" x14ac:dyDescent="0.25">
      <c r="A59" s="1"/>
      <c r="C59" s="76"/>
      <c r="IH59" s="56"/>
      <c r="II59" s="56"/>
      <c r="IJ59" s="56"/>
      <c r="IK59" s="56"/>
      <c r="IL59" s="56"/>
      <c r="IM59" s="56"/>
      <c r="IN59" s="56"/>
      <c r="IO59" s="56"/>
      <c r="IP59" s="56"/>
      <c r="IQ59" s="56"/>
    </row>
    <row r="60" spans="1:251" x14ac:dyDescent="0.25">
      <c r="A60" s="1"/>
      <c r="C60" s="76"/>
      <c r="IH60" s="56"/>
      <c r="II60" s="56"/>
      <c r="IJ60" s="56"/>
      <c r="IK60" s="56"/>
      <c r="IL60" s="56"/>
      <c r="IM60" s="56"/>
      <c r="IN60" s="56"/>
      <c r="IO60" s="56"/>
      <c r="IP60" s="56"/>
      <c r="IQ60" s="56"/>
    </row>
    <row r="61" spans="1:251" x14ac:dyDescent="0.25">
      <c r="A61" s="1"/>
      <c r="C61" s="76"/>
      <c r="IH61" s="56"/>
      <c r="II61" s="56"/>
      <c r="IJ61" s="56"/>
      <c r="IK61" s="56"/>
      <c r="IL61" s="56"/>
      <c r="IM61" s="56"/>
      <c r="IN61" s="56"/>
      <c r="IO61" s="56"/>
      <c r="IP61" s="56"/>
      <c r="IQ61" s="56"/>
    </row>
    <row r="62" spans="1:251" x14ac:dyDescent="0.25">
      <c r="A62" s="1"/>
      <c r="C62" s="76"/>
      <c r="IH62" s="56"/>
      <c r="II62" s="56"/>
      <c r="IJ62" s="56"/>
      <c r="IK62" s="56"/>
      <c r="IL62" s="56"/>
      <c r="IM62" s="56"/>
      <c r="IN62" s="56"/>
      <c r="IO62" s="56"/>
      <c r="IP62" s="56"/>
      <c r="IQ62" s="56"/>
    </row>
    <row r="63" spans="1:251" x14ac:dyDescent="0.25">
      <c r="A63" s="1"/>
      <c r="C63" s="76"/>
      <c r="IH63" s="56"/>
      <c r="II63" s="56"/>
      <c r="IJ63" s="56"/>
      <c r="IK63" s="56"/>
      <c r="IL63" s="56"/>
      <c r="IM63" s="56"/>
      <c r="IN63" s="56"/>
      <c r="IO63" s="56"/>
      <c r="IP63" s="56"/>
      <c r="IQ63" s="56"/>
    </row>
    <row r="64" spans="1:251" x14ac:dyDescent="0.25">
      <c r="A64" s="1"/>
      <c r="C64" s="76"/>
      <c r="IH64" s="56"/>
      <c r="II64" s="56"/>
      <c r="IJ64" s="56"/>
      <c r="IK64" s="56"/>
      <c r="IL64" s="56"/>
      <c r="IM64" s="56"/>
      <c r="IN64" s="56"/>
      <c r="IO64" s="56"/>
      <c r="IP64" s="56"/>
      <c r="IQ64" s="56"/>
    </row>
    <row r="65" spans="1:251" x14ac:dyDescent="0.25">
      <c r="A65" s="1"/>
      <c r="C65" s="76"/>
      <c r="IH65" s="56"/>
      <c r="II65" s="56"/>
      <c r="IJ65" s="56"/>
      <c r="IK65" s="56"/>
      <c r="IL65" s="56"/>
      <c r="IM65" s="56"/>
      <c r="IN65" s="56"/>
      <c r="IO65" s="56"/>
      <c r="IP65" s="56"/>
      <c r="IQ65" s="56"/>
    </row>
    <row r="66" spans="1:251" x14ac:dyDescent="0.25">
      <c r="A66" s="1"/>
      <c r="C66" s="76"/>
      <c r="IH66" s="56"/>
      <c r="II66" s="56"/>
      <c r="IJ66" s="56"/>
      <c r="IK66" s="56"/>
      <c r="IL66" s="56"/>
      <c r="IM66" s="56"/>
      <c r="IN66" s="56"/>
      <c r="IO66" s="56"/>
      <c r="IP66" s="56"/>
      <c r="IQ66" s="56"/>
    </row>
    <row r="67" spans="1:251" x14ac:dyDescent="0.25">
      <c r="A67" s="1"/>
      <c r="C67" s="76"/>
      <c r="IH67" s="56"/>
      <c r="II67" s="56"/>
      <c r="IJ67" s="56"/>
      <c r="IK67" s="56"/>
      <c r="IL67" s="56"/>
      <c r="IM67" s="56"/>
      <c r="IN67" s="56"/>
      <c r="IO67" s="56"/>
      <c r="IP67" s="56"/>
      <c r="IQ67" s="56"/>
    </row>
    <row r="68" spans="1:251" x14ac:dyDescent="0.25">
      <c r="A68" s="1"/>
      <c r="C68" s="76"/>
      <c r="IH68" s="56"/>
      <c r="II68" s="56"/>
      <c r="IJ68" s="56"/>
      <c r="IK68" s="56"/>
      <c r="IL68" s="56"/>
      <c r="IM68" s="56"/>
      <c r="IN68" s="56"/>
      <c r="IO68" s="56"/>
      <c r="IP68" s="56"/>
      <c r="IQ68" s="56"/>
    </row>
    <row r="69" spans="1:251" x14ac:dyDescent="0.25">
      <c r="A69" s="1"/>
      <c r="C69" s="76"/>
      <c r="IH69" s="56"/>
      <c r="II69" s="56"/>
      <c r="IJ69" s="56"/>
      <c r="IK69" s="56"/>
      <c r="IL69" s="56"/>
      <c r="IM69" s="56"/>
      <c r="IN69" s="56"/>
      <c r="IO69" s="56"/>
      <c r="IP69" s="56"/>
      <c r="IQ69" s="56"/>
    </row>
    <row r="70" spans="1:251" x14ac:dyDescent="0.25">
      <c r="A70" s="1"/>
      <c r="C70" s="76"/>
      <c r="IH70" s="56"/>
      <c r="II70" s="56"/>
      <c r="IJ70" s="56"/>
      <c r="IK70" s="56"/>
      <c r="IL70" s="56"/>
      <c r="IM70" s="56"/>
      <c r="IN70" s="56"/>
      <c r="IO70" s="56"/>
      <c r="IP70" s="56"/>
      <c r="IQ70" s="56"/>
    </row>
    <row r="71" spans="1:251" x14ac:dyDescent="0.25">
      <c r="A71" s="1"/>
      <c r="C71" s="76"/>
      <c r="IH71" s="56"/>
      <c r="II71" s="56"/>
      <c r="IJ71" s="56"/>
      <c r="IK71" s="56"/>
      <c r="IL71" s="56"/>
      <c r="IM71" s="56"/>
      <c r="IN71" s="56"/>
      <c r="IO71" s="56"/>
      <c r="IP71" s="56"/>
      <c r="IQ71" s="56"/>
    </row>
    <row r="72" spans="1:251" x14ac:dyDescent="0.25">
      <c r="A72" s="1"/>
      <c r="C72" s="76"/>
      <c r="IH72" s="56"/>
      <c r="II72" s="56"/>
      <c r="IJ72" s="56"/>
      <c r="IK72" s="56"/>
      <c r="IL72" s="56"/>
      <c r="IM72" s="56"/>
      <c r="IN72" s="56"/>
      <c r="IO72" s="56"/>
      <c r="IP72" s="56"/>
      <c r="IQ72" s="56"/>
    </row>
    <row r="73" spans="1:251" x14ac:dyDescent="0.25">
      <c r="A73" s="1"/>
      <c r="C73" s="76"/>
      <c r="IH73" s="56"/>
      <c r="II73" s="56"/>
      <c r="IJ73" s="56"/>
      <c r="IK73" s="56"/>
      <c r="IL73" s="56"/>
      <c r="IM73" s="56"/>
      <c r="IN73" s="56"/>
      <c r="IO73" s="56"/>
      <c r="IP73" s="56"/>
      <c r="IQ73" s="56"/>
    </row>
    <row r="74" spans="1:251" x14ac:dyDescent="0.25">
      <c r="A74" s="1"/>
      <c r="C74" s="76"/>
      <c r="IH74" s="56"/>
      <c r="II74" s="56"/>
      <c r="IJ74" s="56"/>
      <c r="IK74" s="56"/>
      <c r="IL74" s="56"/>
      <c r="IM74" s="56"/>
      <c r="IN74" s="56"/>
      <c r="IO74" s="56"/>
      <c r="IP74" s="56"/>
      <c r="IQ74" s="56"/>
    </row>
    <row r="75" spans="1:251" x14ac:dyDescent="0.25">
      <c r="A75" s="1"/>
      <c r="C75" s="76"/>
      <c r="IH75" s="56"/>
      <c r="II75" s="56"/>
      <c r="IJ75" s="56"/>
      <c r="IK75" s="56"/>
      <c r="IL75" s="56"/>
      <c r="IM75" s="56"/>
      <c r="IN75" s="56"/>
      <c r="IO75" s="56"/>
      <c r="IP75" s="56"/>
      <c r="IQ75" s="56"/>
    </row>
    <row r="76" spans="1:251" x14ac:dyDescent="0.25">
      <c r="A76" s="1"/>
      <c r="C76" s="76"/>
      <c r="IH76" s="56"/>
      <c r="II76" s="56"/>
      <c r="IJ76" s="56"/>
      <c r="IK76" s="56"/>
      <c r="IL76" s="56"/>
      <c r="IM76" s="56"/>
      <c r="IN76" s="56"/>
      <c r="IO76" s="56"/>
      <c r="IP76" s="56"/>
      <c r="IQ76" s="56"/>
    </row>
    <row r="77" spans="1:251" x14ac:dyDescent="0.25">
      <c r="A77" s="1"/>
      <c r="C77" s="76"/>
      <c r="IH77" s="56"/>
      <c r="II77" s="56"/>
      <c r="IJ77" s="56"/>
      <c r="IK77" s="56"/>
      <c r="IL77" s="56"/>
      <c r="IM77" s="56"/>
      <c r="IN77" s="56"/>
      <c r="IO77" s="56"/>
      <c r="IP77" s="56"/>
      <c r="IQ77" s="56"/>
    </row>
    <row r="78" spans="1:251" x14ac:dyDescent="0.25">
      <c r="A78" s="1"/>
      <c r="C78" s="76"/>
      <c r="IH78" s="56"/>
      <c r="II78" s="56"/>
      <c r="IJ78" s="56"/>
      <c r="IK78" s="56"/>
      <c r="IL78" s="56"/>
      <c r="IM78" s="56"/>
      <c r="IN78" s="56"/>
      <c r="IO78" s="56"/>
      <c r="IP78" s="56"/>
      <c r="IQ78" s="56"/>
    </row>
    <row r="79" spans="1:251" x14ac:dyDescent="0.25">
      <c r="A79" s="1"/>
      <c r="C79" s="76"/>
      <c r="IH79" s="56"/>
      <c r="II79" s="56"/>
      <c r="IJ79" s="56"/>
      <c r="IK79" s="56"/>
      <c r="IL79" s="56"/>
      <c r="IM79" s="56"/>
      <c r="IN79" s="56"/>
      <c r="IO79" s="56"/>
      <c r="IP79" s="56"/>
      <c r="IQ79" s="56"/>
    </row>
    <row r="80" spans="1:251" x14ac:dyDescent="0.25">
      <c r="A80" s="1"/>
      <c r="C80" s="76"/>
      <c r="IH80" s="56"/>
      <c r="II80" s="56"/>
      <c r="IJ80" s="56"/>
      <c r="IK80" s="56"/>
      <c r="IL80" s="56"/>
      <c r="IM80" s="56"/>
      <c r="IN80" s="56"/>
      <c r="IO80" s="56"/>
      <c r="IP80" s="56"/>
      <c r="IQ80" s="56"/>
    </row>
    <row r="81" spans="1:251" x14ac:dyDescent="0.25">
      <c r="A81" s="1"/>
      <c r="C81" s="76"/>
      <c r="IH81" s="56"/>
      <c r="II81" s="56"/>
      <c r="IJ81" s="56"/>
      <c r="IK81" s="56"/>
      <c r="IL81" s="56"/>
      <c r="IM81" s="56"/>
      <c r="IN81" s="56"/>
      <c r="IO81" s="56"/>
      <c r="IP81" s="56"/>
      <c r="IQ81" s="56"/>
    </row>
    <row r="82" spans="1:251" x14ac:dyDescent="0.25">
      <c r="A82" s="1"/>
      <c r="C82" s="76"/>
      <c r="IH82" s="56"/>
      <c r="II82" s="56"/>
      <c r="IJ82" s="56"/>
      <c r="IK82" s="56"/>
      <c r="IL82" s="56"/>
      <c r="IM82" s="56"/>
      <c r="IN82" s="56"/>
      <c r="IO82" s="56"/>
      <c r="IP82" s="56"/>
      <c r="IQ82" s="56"/>
    </row>
    <row r="83" spans="1:251" x14ac:dyDescent="0.25">
      <c r="A83" s="1"/>
      <c r="C83" s="76"/>
      <c r="IH83" s="56"/>
      <c r="II83" s="56"/>
      <c r="IJ83" s="56"/>
      <c r="IK83" s="56"/>
      <c r="IL83" s="56"/>
      <c r="IM83" s="56"/>
      <c r="IN83" s="56"/>
      <c r="IO83" s="56"/>
      <c r="IP83" s="56"/>
      <c r="IQ83" s="56"/>
    </row>
    <row r="84" spans="1:251" x14ac:dyDescent="0.25">
      <c r="A84" s="1"/>
      <c r="C84" s="76"/>
      <c r="IH84" s="56"/>
      <c r="II84" s="56"/>
      <c r="IJ84" s="56"/>
      <c r="IK84" s="56"/>
      <c r="IL84" s="56"/>
      <c r="IM84" s="56"/>
      <c r="IN84" s="56"/>
      <c r="IO84" s="56"/>
      <c r="IP84" s="56"/>
      <c r="IQ84" s="56"/>
    </row>
    <row r="85" spans="1:251" x14ac:dyDescent="0.25">
      <c r="A85" s="1"/>
      <c r="C85" s="76"/>
      <c r="IH85" s="56"/>
      <c r="II85" s="56"/>
      <c r="IJ85" s="56"/>
      <c r="IK85" s="56"/>
      <c r="IL85" s="56"/>
      <c r="IM85" s="56"/>
      <c r="IN85" s="56"/>
      <c r="IO85" s="56"/>
      <c r="IP85" s="56"/>
      <c r="IQ85" s="56"/>
    </row>
    <row r="86" spans="1:251" x14ac:dyDescent="0.25">
      <c r="A86" s="1"/>
      <c r="C86" s="76"/>
      <c r="IH86" s="56"/>
      <c r="II86" s="56"/>
      <c r="IJ86" s="56"/>
      <c r="IK86" s="56"/>
      <c r="IL86" s="56"/>
      <c r="IM86" s="56"/>
      <c r="IN86" s="56"/>
      <c r="IO86" s="56"/>
      <c r="IP86" s="56"/>
      <c r="IQ86" s="56"/>
    </row>
    <row r="87" spans="1:251" x14ac:dyDescent="0.25">
      <c r="A87" s="1"/>
      <c r="C87" s="76"/>
      <c r="IH87" s="56"/>
      <c r="II87" s="56"/>
      <c r="IJ87" s="56"/>
      <c r="IK87" s="56"/>
      <c r="IL87" s="56"/>
      <c r="IM87" s="56"/>
      <c r="IN87" s="56"/>
      <c r="IO87" s="56"/>
      <c r="IP87" s="56"/>
      <c r="IQ87" s="56"/>
    </row>
    <row r="88" spans="1:251" x14ac:dyDescent="0.25">
      <c r="A88" s="1"/>
      <c r="C88" s="76"/>
      <c r="IH88" s="56"/>
      <c r="II88" s="56"/>
      <c r="IJ88" s="56"/>
      <c r="IK88" s="56"/>
      <c r="IL88" s="56"/>
      <c r="IM88" s="56"/>
      <c r="IN88" s="56"/>
      <c r="IO88" s="56"/>
      <c r="IP88" s="56"/>
      <c r="IQ88" s="56"/>
    </row>
    <row r="89" spans="1:251" x14ac:dyDescent="0.25">
      <c r="A89" s="1"/>
      <c r="C89" s="76"/>
      <c r="IH89" s="56"/>
      <c r="II89" s="56"/>
      <c r="IJ89" s="56"/>
      <c r="IK89" s="56"/>
      <c r="IL89" s="56"/>
      <c r="IM89" s="56"/>
      <c r="IN89" s="56"/>
      <c r="IO89" s="56"/>
      <c r="IP89" s="56"/>
      <c r="IQ89" s="56"/>
    </row>
    <row r="90" spans="1:251" x14ac:dyDescent="0.25">
      <c r="A90" s="1"/>
      <c r="C90" s="76"/>
      <c r="IH90" s="56"/>
      <c r="II90" s="56"/>
      <c r="IJ90" s="56"/>
      <c r="IK90" s="56"/>
      <c r="IL90" s="56"/>
      <c r="IM90" s="56"/>
      <c r="IN90" s="56"/>
      <c r="IO90" s="56"/>
      <c r="IP90" s="56"/>
      <c r="IQ90" s="56"/>
    </row>
    <row r="91" spans="1:251" x14ac:dyDescent="0.25">
      <c r="A91" s="1"/>
      <c r="C91" s="76"/>
      <c r="IH91" s="56"/>
      <c r="II91" s="56"/>
      <c r="IJ91" s="56"/>
      <c r="IK91" s="56"/>
      <c r="IL91" s="56"/>
      <c r="IM91" s="56"/>
      <c r="IN91" s="56"/>
      <c r="IO91" s="56"/>
      <c r="IP91" s="56"/>
      <c r="IQ91" s="56"/>
    </row>
    <row r="92" spans="1:251" x14ac:dyDescent="0.25">
      <c r="A92" s="1"/>
      <c r="C92" s="76"/>
      <c r="IH92" s="56"/>
      <c r="II92" s="56"/>
      <c r="IJ92" s="56"/>
      <c r="IK92" s="56"/>
      <c r="IL92" s="56"/>
      <c r="IM92" s="56"/>
      <c r="IN92" s="56"/>
      <c r="IO92" s="56"/>
      <c r="IP92" s="56"/>
      <c r="IQ92" s="56"/>
    </row>
    <row r="93" spans="1:251" x14ac:dyDescent="0.25">
      <c r="A93" s="1"/>
      <c r="C93" s="76"/>
      <c r="IH93" s="56"/>
      <c r="II93" s="56"/>
      <c r="IJ93" s="56"/>
      <c r="IK93" s="56"/>
      <c r="IL93" s="56"/>
      <c r="IM93" s="56"/>
      <c r="IN93" s="56"/>
      <c r="IO93" s="56"/>
      <c r="IP93" s="56"/>
      <c r="IQ93" s="56"/>
    </row>
    <row r="94" spans="1:251" x14ac:dyDescent="0.25">
      <c r="A94" s="1"/>
      <c r="C94" s="76"/>
      <c r="IH94" s="56"/>
      <c r="II94" s="56"/>
      <c r="IJ94" s="56"/>
      <c r="IK94" s="56"/>
      <c r="IL94" s="56"/>
      <c r="IM94" s="56"/>
      <c r="IN94" s="56"/>
      <c r="IO94" s="56"/>
      <c r="IP94" s="56"/>
      <c r="IQ94" s="56"/>
    </row>
    <row r="95" spans="1:251" x14ac:dyDescent="0.25">
      <c r="A95" s="1"/>
      <c r="C95" s="76"/>
      <c r="IH95" s="56"/>
      <c r="II95" s="56"/>
      <c r="IJ95" s="56"/>
      <c r="IK95" s="56"/>
      <c r="IL95" s="56"/>
      <c r="IM95" s="56"/>
      <c r="IN95" s="56"/>
      <c r="IO95" s="56"/>
      <c r="IP95" s="56"/>
      <c r="IQ95" s="56"/>
    </row>
    <row r="96" spans="1:251" x14ac:dyDescent="0.25">
      <c r="A96" s="1"/>
      <c r="C96" s="76"/>
      <c r="IH96" s="56"/>
      <c r="II96" s="56"/>
      <c r="IJ96" s="56"/>
      <c r="IK96" s="56"/>
      <c r="IL96" s="56"/>
      <c r="IM96" s="56"/>
      <c r="IN96" s="56"/>
      <c r="IO96" s="56"/>
      <c r="IP96" s="56"/>
      <c r="IQ96" s="56"/>
    </row>
    <row r="97" spans="1:251" x14ac:dyDescent="0.25">
      <c r="A97" s="1"/>
      <c r="C97" s="76"/>
      <c r="IH97" s="56"/>
      <c r="II97" s="56"/>
      <c r="IJ97" s="56"/>
      <c r="IK97" s="56"/>
      <c r="IL97" s="56"/>
      <c r="IM97" s="56"/>
      <c r="IN97" s="56"/>
      <c r="IO97" s="56"/>
      <c r="IP97" s="56"/>
      <c r="IQ97" s="56"/>
    </row>
    <row r="98" spans="1:251" x14ac:dyDescent="0.25">
      <c r="A98" s="1"/>
      <c r="C98" s="76"/>
      <c r="IH98" s="56"/>
      <c r="II98" s="56"/>
      <c r="IJ98" s="56"/>
      <c r="IK98" s="56"/>
      <c r="IL98" s="56"/>
      <c r="IM98" s="56"/>
      <c r="IN98" s="56"/>
      <c r="IO98" s="56"/>
      <c r="IP98" s="56"/>
      <c r="IQ98" s="56"/>
    </row>
    <row r="99" spans="1:251" x14ac:dyDescent="0.25">
      <c r="A99" s="1"/>
      <c r="C99" s="76"/>
      <c r="IH99" s="56"/>
      <c r="II99" s="56"/>
      <c r="IJ99" s="56"/>
      <c r="IK99" s="56"/>
      <c r="IL99" s="56"/>
      <c r="IM99" s="56"/>
      <c r="IN99" s="56"/>
      <c r="IO99" s="56"/>
      <c r="IP99" s="56"/>
      <c r="IQ99" s="56"/>
    </row>
    <row r="100" spans="1:251" x14ac:dyDescent="0.25">
      <c r="A100" s="1"/>
      <c r="C100" s="7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</row>
    <row r="101" spans="1:251" x14ac:dyDescent="0.25">
      <c r="A101" s="1"/>
      <c r="C101" s="7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</row>
    <row r="102" spans="1:251" x14ac:dyDescent="0.25">
      <c r="A102" s="1"/>
      <c r="C102" s="7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</row>
    <row r="103" spans="1:251" x14ac:dyDescent="0.25">
      <c r="A103" s="1"/>
      <c r="C103" s="7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</row>
    <row r="104" spans="1:251" x14ac:dyDescent="0.25">
      <c r="A104" s="1"/>
      <c r="C104" s="7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</row>
    <row r="105" spans="1:251" x14ac:dyDescent="0.25">
      <c r="A105" s="1"/>
      <c r="C105" s="7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</row>
    <row r="106" spans="1:251" x14ac:dyDescent="0.25">
      <c r="A106" s="1"/>
      <c r="C106" s="7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</row>
    <row r="107" spans="1:251" x14ac:dyDescent="0.25">
      <c r="A107" s="1"/>
      <c r="C107" s="7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</row>
    <row r="108" spans="1:251" x14ac:dyDescent="0.25">
      <c r="A108" s="1"/>
      <c r="C108" s="7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</row>
    <row r="109" spans="1:251" x14ac:dyDescent="0.25">
      <c r="A109" s="1"/>
      <c r="C109" s="7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</row>
    <row r="110" spans="1:251" x14ac:dyDescent="0.25">
      <c r="A110" s="1"/>
      <c r="C110" s="76"/>
      <c r="IH110" s="56"/>
      <c r="II110" s="56"/>
      <c r="IJ110" s="56"/>
      <c r="IK110" s="56"/>
      <c r="IL110" s="56"/>
      <c r="IM110" s="56"/>
      <c r="IN110" s="56"/>
      <c r="IO110" s="56"/>
      <c r="IP110" s="56"/>
      <c r="IQ110" s="56"/>
    </row>
    <row r="111" spans="1:251" x14ac:dyDescent="0.25">
      <c r="A111" s="1"/>
      <c r="C111" s="7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</row>
    <row r="112" spans="1:251" x14ac:dyDescent="0.25">
      <c r="A112" s="1"/>
      <c r="C112" s="7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</row>
    <row r="113" spans="1:251" x14ac:dyDescent="0.25">
      <c r="A113" s="1"/>
      <c r="C113" s="7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</row>
    <row r="114" spans="1:251" x14ac:dyDescent="0.25">
      <c r="A114" s="1"/>
      <c r="C114" s="7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</row>
    <row r="115" spans="1:251" x14ac:dyDescent="0.25">
      <c r="A115" s="1"/>
      <c r="C115" s="7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</row>
    <row r="116" spans="1:251" x14ac:dyDescent="0.25">
      <c r="A116" s="1"/>
      <c r="C116" s="7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</row>
    <row r="117" spans="1:251" x14ac:dyDescent="0.25">
      <c r="A117" s="1"/>
      <c r="C117" s="7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</row>
    <row r="118" spans="1:251" x14ac:dyDescent="0.25">
      <c r="A118" s="1"/>
      <c r="C118" s="7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</row>
    <row r="119" spans="1:251" x14ac:dyDescent="0.25">
      <c r="A119" s="1"/>
      <c r="C119" s="7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</row>
    <row r="120" spans="1:251" x14ac:dyDescent="0.25">
      <c r="A120" s="1"/>
      <c r="C120" s="76"/>
      <c r="IH120" s="56"/>
      <c r="II120" s="56"/>
      <c r="IJ120" s="56"/>
      <c r="IK120" s="56"/>
      <c r="IL120" s="56"/>
      <c r="IM120" s="56"/>
      <c r="IN120" s="56"/>
      <c r="IO120" s="56"/>
      <c r="IP120" s="56"/>
      <c r="IQ120" s="56"/>
    </row>
    <row r="121" spans="1:251" x14ac:dyDescent="0.25">
      <c r="A121" s="1"/>
      <c r="C121" s="76"/>
      <c r="IH121" s="56"/>
      <c r="II121" s="56"/>
      <c r="IJ121" s="56"/>
      <c r="IK121" s="56"/>
      <c r="IL121" s="56"/>
      <c r="IM121" s="56"/>
      <c r="IN121" s="56"/>
      <c r="IO121" s="56"/>
      <c r="IP121" s="56"/>
      <c r="IQ121" s="56"/>
    </row>
    <row r="122" spans="1:251" x14ac:dyDescent="0.25">
      <c r="A122" s="1"/>
      <c r="C122" s="7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</row>
    <row r="123" spans="1:251" x14ac:dyDescent="0.25">
      <c r="A123" s="1"/>
      <c r="C123" s="7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</row>
    <row r="124" spans="1:251" x14ac:dyDescent="0.25">
      <c r="A124" s="1"/>
      <c r="C124" s="7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</row>
    <row r="125" spans="1:251" x14ac:dyDescent="0.25">
      <c r="A125" s="1"/>
      <c r="C125" s="7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</row>
    <row r="126" spans="1:251" x14ac:dyDescent="0.25">
      <c r="A126" s="1"/>
      <c r="C126" s="76"/>
      <c r="IH126" s="56"/>
      <c r="II126" s="56"/>
      <c r="IJ126" s="56"/>
      <c r="IK126" s="56"/>
      <c r="IL126" s="56"/>
      <c r="IM126" s="56"/>
      <c r="IN126" s="56"/>
      <c r="IO126" s="56"/>
      <c r="IP126" s="56"/>
      <c r="IQ126" s="56"/>
    </row>
    <row r="127" spans="1:251" x14ac:dyDescent="0.25">
      <c r="A127" s="1"/>
      <c r="C127" s="7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</row>
    <row r="128" spans="1:251" x14ac:dyDescent="0.25">
      <c r="A128" s="1"/>
      <c r="C128" s="76"/>
      <c r="IH128" s="56"/>
      <c r="II128" s="56"/>
      <c r="IJ128" s="56"/>
      <c r="IK128" s="56"/>
      <c r="IL128" s="56"/>
      <c r="IM128" s="56"/>
      <c r="IN128" s="56"/>
      <c r="IO128" s="56"/>
      <c r="IP128" s="56"/>
      <c r="IQ128" s="56"/>
    </row>
    <row r="129" spans="1:251" x14ac:dyDescent="0.25">
      <c r="A129" s="1"/>
      <c r="C129" s="76"/>
      <c r="IH129" s="56"/>
      <c r="II129" s="56"/>
      <c r="IJ129" s="56"/>
      <c r="IK129" s="56"/>
      <c r="IL129" s="56"/>
      <c r="IM129" s="56"/>
      <c r="IN129" s="56"/>
      <c r="IO129" s="56"/>
      <c r="IP129" s="56"/>
      <c r="IQ129" s="56"/>
    </row>
    <row r="130" spans="1:251" x14ac:dyDescent="0.25">
      <c r="A130" s="1"/>
      <c r="C130" s="7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</row>
    <row r="131" spans="1:251" x14ac:dyDescent="0.25">
      <c r="A131" s="1"/>
      <c r="C131" s="76"/>
      <c r="IH131" s="56"/>
      <c r="II131" s="56"/>
      <c r="IJ131" s="56"/>
      <c r="IK131" s="56"/>
      <c r="IL131" s="56"/>
      <c r="IM131" s="56"/>
      <c r="IN131" s="56"/>
      <c r="IO131" s="56"/>
      <c r="IP131" s="56"/>
      <c r="IQ131" s="56"/>
    </row>
    <row r="132" spans="1:251" x14ac:dyDescent="0.25">
      <c r="A132" s="1"/>
      <c r="C132" s="7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</row>
    <row r="133" spans="1:251" x14ac:dyDescent="0.25">
      <c r="A133" s="1"/>
      <c r="C133" s="76"/>
      <c r="IH133" s="56"/>
      <c r="II133" s="56"/>
      <c r="IJ133" s="56"/>
      <c r="IK133" s="56"/>
      <c r="IL133" s="56"/>
      <c r="IM133" s="56"/>
      <c r="IN133" s="56"/>
      <c r="IO133" s="56"/>
      <c r="IP133" s="56"/>
      <c r="IQ133" s="56"/>
    </row>
    <row r="134" spans="1:251" x14ac:dyDescent="0.25">
      <c r="A134" s="1"/>
      <c r="C134" s="76"/>
      <c r="IH134" s="56"/>
      <c r="II134" s="56"/>
      <c r="IJ134" s="56"/>
      <c r="IK134" s="56"/>
      <c r="IL134" s="56"/>
      <c r="IM134" s="56"/>
      <c r="IN134" s="56"/>
      <c r="IO134" s="56"/>
      <c r="IP134" s="56"/>
      <c r="IQ134" s="56"/>
    </row>
    <row r="135" spans="1:251" x14ac:dyDescent="0.25">
      <c r="A135" s="1"/>
      <c r="C135" s="76"/>
      <c r="IH135" s="56"/>
      <c r="II135" s="56"/>
      <c r="IJ135" s="56"/>
      <c r="IK135" s="56"/>
      <c r="IL135" s="56"/>
      <c r="IM135" s="56"/>
      <c r="IN135" s="56"/>
      <c r="IO135" s="56"/>
      <c r="IP135" s="56"/>
      <c r="IQ135" s="56"/>
    </row>
    <row r="136" spans="1:251" x14ac:dyDescent="0.25">
      <c r="A136" s="1"/>
      <c r="C136" s="7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</row>
    <row r="137" spans="1:251" x14ac:dyDescent="0.25">
      <c r="A137" s="1"/>
      <c r="C137" s="76"/>
      <c r="IH137" s="56"/>
      <c r="II137" s="56"/>
      <c r="IJ137" s="56"/>
      <c r="IK137" s="56"/>
      <c r="IL137" s="56"/>
      <c r="IM137" s="56"/>
      <c r="IN137" s="56"/>
      <c r="IO137" s="56"/>
      <c r="IP137" s="56"/>
      <c r="IQ137" s="56"/>
    </row>
    <row r="138" spans="1:251" x14ac:dyDescent="0.25">
      <c r="A138" s="1"/>
      <c r="C138" s="76"/>
      <c r="IH138" s="56"/>
      <c r="II138" s="56"/>
      <c r="IJ138" s="56"/>
      <c r="IK138" s="56"/>
      <c r="IL138" s="56"/>
      <c r="IM138" s="56"/>
      <c r="IN138" s="56"/>
      <c r="IO138" s="56"/>
      <c r="IP138" s="56"/>
      <c r="IQ138" s="56"/>
    </row>
    <row r="139" spans="1:251" x14ac:dyDescent="0.25">
      <c r="A139" s="1"/>
      <c r="C139" s="76"/>
      <c r="IH139" s="56"/>
      <c r="II139" s="56"/>
      <c r="IJ139" s="56"/>
      <c r="IK139" s="56"/>
      <c r="IL139" s="56"/>
      <c r="IM139" s="56"/>
      <c r="IN139" s="56"/>
      <c r="IO139" s="56"/>
      <c r="IP139" s="56"/>
      <c r="IQ139" s="56"/>
    </row>
    <row r="140" spans="1:251" x14ac:dyDescent="0.25">
      <c r="A140" s="1"/>
      <c r="C140" s="76"/>
      <c r="IH140" s="56"/>
      <c r="II140" s="56"/>
      <c r="IJ140" s="56"/>
      <c r="IK140" s="56"/>
      <c r="IL140" s="56"/>
      <c r="IM140" s="56"/>
      <c r="IN140" s="56"/>
      <c r="IO140" s="56"/>
      <c r="IP140" s="56"/>
      <c r="IQ140" s="56"/>
    </row>
    <row r="141" spans="1:251" x14ac:dyDescent="0.25">
      <c r="A141" s="1"/>
      <c r="C141" s="76"/>
      <c r="IH141" s="56"/>
      <c r="II141" s="56"/>
      <c r="IJ141" s="56"/>
      <c r="IK141" s="56"/>
      <c r="IL141" s="56"/>
      <c r="IM141" s="56"/>
      <c r="IN141" s="56"/>
      <c r="IO141" s="56"/>
      <c r="IP141" s="56"/>
      <c r="IQ141" s="56"/>
    </row>
    <row r="142" spans="1:251" x14ac:dyDescent="0.25">
      <c r="A142" s="1"/>
      <c r="C142" s="7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</row>
    <row r="143" spans="1:251" x14ac:dyDescent="0.25">
      <c r="A143" s="1"/>
      <c r="C143" s="76"/>
      <c r="IH143" s="56"/>
      <c r="II143" s="56"/>
      <c r="IJ143" s="56"/>
      <c r="IK143" s="56"/>
      <c r="IL143" s="56"/>
      <c r="IM143" s="56"/>
      <c r="IN143" s="56"/>
      <c r="IO143" s="56"/>
      <c r="IP143" s="56"/>
      <c r="IQ143" s="56"/>
    </row>
    <row r="144" spans="1:251" x14ac:dyDescent="0.25">
      <c r="A144" s="1"/>
      <c r="C144" s="76"/>
      <c r="IH144" s="56"/>
      <c r="II144" s="56"/>
      <c r="IJ144" s="56"/>
      <c r="IK144" s="56"/>
      <c r="IL144" s="56"/>
      <c r="IM144" s="56"/>
      <c r="IN144" s="56"/>
      <c r="IO144" s="56"/>
      <c r="IP144" s="56"/>
      <c r="IQ144" s="56"/>
    </row>
    <row r="145" spans="1:251" x14ac:dyDescent="0.25">
      <c r="A145" s="1"/>
      <c r="C145" s="76"/>
      <c r="IH145" s="56"/>
      <c r="II145" s="56"/>
      <c r="IJ145" s="56"/>
      <c r="IK145" s="56"/>
      <c r="IL145" s="56"/>
      <c r="IM145" s="56"/>
      <c r="IN145" s="56"/>
      <c r="IO145" s="56"/>
      <c r="IP145" s="56"/>
      <c r="IQ145" s="56"/>
    </row>
    <row r="146" spans="1:251" x14ac:dyDescent="0.25">
      <c r="A146" s="1"/>
      <c r="C146" s="76"/>
      <c r="IH146" s="56"/>
      <c r="II146" s="56"/>
      <c r="IJ146" s="56"/>
      <c r="IK146" s="56"/>
      <c r="IL146" s="56"/>
      <c r="IM146" s="56"/>
      <c r="IN146" s="56"/>
      <c r="IO146" s="56"/>
      <c r="IP146" s="56"/>
      <c r="IQ146" s="56"/>
    </row>
    <row r="147" spans="1:251" x14ac:dyDescent="0.25">
      <c r="A147" s="1"/>
      <c r="C147" s="7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</row>
    <row r="148" spans="1:251" x14ac:dyDescent="0.25">
      <c r="A148" s="1"/>
      <c r="C148" s="7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</row>
    <row r="149" spans="1:251" x14ac:dyDescent="0.25">
      <c r="A149" s="1"/>
      <c r="C149" s="7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</row>
    <row r="150" spans="1:251" x14ac:dyDescent="0.25">
      <c r="A150" s="1"/>
      <c r="C150" s="7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</row>
    <row r="151" spans="1:251" x14ac:dyDescent="0.25">
      <c r="A151" s="1"/>
      <c r="C151" s="76"/>
      <c r="IH151" s="56"/>
      <c r="II151" s="56"/>
      <c r="IJ151" s="56"/>
      <c r="IK151" s="56"/>
      <c r="IL151" s="56"/>
      <c r="IM151" s="56"/>
      <c r="IN151" s="56"/>
      <c r="IO151" s="56"/>
      <c r="IP151" s="56"/>
      <c r="IQ151" s="56"/>
    </row>
    <row r="152" spans="1:251" x14ac:dyDescent="0.25">
      <c r="A152" s="1"/>
      <c r="C152" s="7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</row>
    <row r="153" spans="1:251" x14ac:dyDescent="0.25">
      <c r="A153" s="1"/>
      <c r="C153" s="76"/>
      <c r="IH153" s="56"/>
      <c r="II153" s="56"/>
      <c r="IJ153" s="56"/>
      <c r="IK153" s="56"/>
      <c r="IL153" s="56"/>
      <c r="IM153" s="56"/>
      <c r="IN153" s="56"/>
      <c r="IO153" s="56"/>
      <c r="IP153" s="56"/>
      <c r="IQ153" s="56"/>
    </row>
    <row r="154" spans="1:251" x14ac:dyDescent="0.25">
      <c r="A154" s="1"/>
      <c r="C154" s="76"/>
      <c r="IH154" s="56"/>
      <c r="II154" s="56"/>
      <c r="IJ154" s="56"/>
      <c r="IK154" s="56"/>
      <c r="IL154" s="56"/>
      <c r="IM154" s="56"/>
      <c r="IN154" s="56"/>
      <c r="IO154" s="56"/>
      <c r="IP154" s="56"/>
      <c r="IQ154" s="56"/>
    </row>
    <row r="155" spans="1:251" x14ac:dyDescent="0.25">
      <c r="A155" s="1"/>
      <c r="C155" s="76"/>
      <c r="IH155" s="56"/>
      <c r="II155" s="56"/>
      <c r="IJ155" s="56"/>
      <c r="IK155" s="56"/>
      <c r="IL155" s="56"/>
      <c r="IM155" s="56"/>
      <c r="IN155" s="56"/>
      <c r="IO155" s="56"/>
      <c r="IP155" s="56"/>
      <c r="IQ155" s="56"/>
    </row>
    <row r="156" spans="1:251" x14ac:dyDescent="0.25">
      <c r="A156" s="1"/>
      <c r="C156" s="76"/>
      <c r="IH156" s="56"/>
      <c r="II156" s="56"/>
      <c r="IJ156" s="56"/>
      <c r="IK156" s="56"/>
      <c r="IL156" s="56"/>
      <c r="IM156" s="56"/>
      <c r="IN156" s="56"/>
      <c r="IO156" s="56"/>
      <c r="IP156" s="56"/>
      <c r="IQ156" s="56"/>
    </row>
    <row r="157" spans="1:251" x14ac:dyDescent="0.25">
      <c r="A157" s="1"/>
      <c r="C157" s="76"/>
      <c r="IH157" s="56"/>
      <c r="II157" s="56"/>
      <c r="IJ157" s="56"/>
      <c r="IK157" s="56"/>
      <c r="IL157" s="56"/>
      <c r="IM157" s="56"/>
      <c r="IN157" s="56"/>
      <c r="IO157" s="56"/>
      <c r="IP157" s="56"/>
      <c r="IQ157" s="56"/>
    </row>
    <row r="158" spans="1:251" x14ac:dyDescent="0.25">
      <c r="A158" s="1"/>
      <c r="C158" s="76"/>
      <c r="IH158" s="56"/>
      <c r="II158" s="56"/>
      <c r="IJ158" s="56"/>
      <c r="IK158" s="56"/>
      <c r="IL158" s="56"/>
      <c r="IM158" s="56"/>
      <c r="IN158" s="56"/>
      <c r="IO158" s="56"/>
      <c r="IP158" s="56"/>
      <c r="IQ158" s="56"/>
    </row>
    <row r="159" spans="1:251" x14ac:dyDescent="0.25">
      <c r="A159" s="1"/>
      <c r="C159" s="76"/>
      <c r="IH159" s="56"/>
      <c r="II159" s="56"/>
      <c r="IJ159" s="56"/>
      <c r="IK159" s="56"/>
      <c r="IL159" s="56"/>
      <c r="IM159" s="56"/>
      <c r="IN159" s="56"/>
      <c r="IO159" s="56"/>
      <c r="IP159" s="56"/>
      <c r="IQ159" s="56"/>
    </row>
    <row r="160" spans="1:251" x14ac:dyDescent="0.25">
      <c r="A160" s="1"/>
      <c r="C160" s="76"/>
      <c r="IH160" s="56"/>
      <c r="II160" s="56"/>
      <c r="IJ160" s="56"/>
      <c r="IK160" s="56"/>
      <c r="IL160" s="56"/>
      <c r="IM160" s="56"/>
      <c r="IN160" s="56"/>
      <c r="IO160" s="56"/>
      <c r="IP160" s="56"/>
      <c r="IQ160" s="56"/>
    </row>
    <row r="161" spans="1:251" x14ac:dyDescent="0.25">
      <c r="A161" s="1"/>
      <c r="C161" s="76"/>
      <c r="IH161" s="56"/>
      <c r="II161" s="56"/>
      <c r="IJ161" s="56"/>
      <c r="IK161" s="56"/>
      <c r="IL161" s="56"/>
      <c r="IM161" s="56"/>
      <c r="IN161" s="56"/>
      <c r="IO161" s="56"/>
      <c r="IP161" s="56"/>
      <c r="IQ161" s="56"/>
    </row>
    <row r="162" spans="1:251" x14ac:dyDescent="0.25">
      <c r="A162" s="1"/>
      <c r="C162" s="7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</row>
    <row r="163" spans="1:251" x14ac:dyDescent="0.25">
      <c r="A163" s="1"/>
      <c r="C163" s="76"/>
      <c r="IH163" s="56"/>
      <c r="II163" s="56"/>
      <c r="IJ163" s="56"/>
      <c r="IK163" s="56"/>
      <c r="IL163" s="56"/>
      <c r="IM163" s="56"/>
      <c r="IN163" s="56"/>
      <c r="IO163" s="56"/>
      <c r="IP163" s="56"/>
      <c r="IQ163" s="56"/>
    </row>
    <row r="164" spans="1:251" x14ac:dyDescent="0.25">
      <c r="A164" s="1"/>
      <c r="C164" s="76"/>
      <c r="IH164" s="56"/>
      <c r="II164" s="56"/>
      <c r="IJ164" s="56"/>
      <c r="IK164" s="56"/>
      <c r="IL164" s="56"/>
      <c r="IM164" s="56"/>
      <c r="IN164" s="56"/>
      <c r="IO164" s="56"/>
      <c r="IP164" s="56"/>
      <c r="IQ164" s="56"/>
    </row>
    <row r="165" spans="1:251" x14ac:dyDescent="0.25">
      <c r="A165" s="1"/>
      <c r="C165" s="7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</row>
    <row r="166" spans="1:251" x14ac:dyDescent="0.25">
      <c r="A166" s="1"/>
      <c r="C166" s="7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</row>
    <row r="167" spans="1:251" x14ac:dyDescent="0.25">
      <c r="A167" s="1"/>
      <c r="C167" s="7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</row>
    <row r="168" spans="1:251" x14ac:dyDescent="0.25">
      <c r="A168" s="1"/>
      <c r="C168" s="7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</row>
    <row r="169" spans="1:251" x14ac:dyDescent="0.25">
      <c r="A169" s="1"/>
      <c r="C169" s="7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</row>
    <row r="170" spans="1:251" x14ac:dyDescent="0.25">
      <c r="A170" s="1"/>
      <c r="C170" s="7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</row>
    <row r="171" spans="1:251" x14ac:dyDescent="0.25">
      <c r="A171" s="1"/>
      <c r="C171" s="7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</row>
    <row r="172" spans="1:251" x14ac:dyDescent="0.25">
      <c r="A172" s="1"/>
      <c r="C172" s="7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</row>
    <row r="173" spans="1:251" x14ac:dyDescent="0.25">
      <c r="A173" s="1"/>
      <c r="C173" s="76"/>
      <c r="IH173" s="56"/>
      <c r="II173" s="56"/>
      <c r="IJ173" s="56"/>
      <c r="IK173" s="56"/>
      <c r="IL173" s="56"/>
      <c r="IM173" s="56"/>
      <c r="IN173" s="56"/>
      <c r="IO173" s="56"/>
      <c r="IP173" s="56"/>
      <c r="IQ173" s="56"/>
    </row>
    <row r="174" spans="1:251" x14ac:dyDescent="0.25">
      <c r="A174" s="1"/>
      <c r="C174" s="76"/>
      <c r="IH174" s="56"/>
      <c r="II174" s="56"/>
      <c r="IJ174" s="56"/>
      <c r="IK174" s="56"/>
      <c r="IL174" s="56"/>
      <c r="IM174" s="56"/>
      <c r="IN174" s="56"/>
      <c r="IO174" s="56"/>
      <c r="IP174" s="56"/>
      <c r="IQ174" s="56"/>
    </row>
    <row r="175" spans="1:251" x14ac:dyDescent="0.25">
      <c r="A175" s="1"/>
      <c r="C175" s="76"/>
      <c r="IH175" s="56"/>
      <c r="II175" s="56"/>
      <c r="IJ175" s="56"/>
      <c r="IK175" s="56"/>
      <c r="IL175" s="56"/>
      <c r="IM175" s="56"/>
      <c r="IN175" s="56"/>
      <c r="IO175" s="56"/>
      <c r="IP175" s="56"/>
      <c r="IQ175" s="56"/>
    </row>
    <row r="176" spans="1:251" x14ac:dyDescent="0.25">
      <c r="A176" s="1"/>
      <c r="C176" s="76"/>
      <c r="IH176" s="56"/>
      <c r="II176" s="56"/>
      <c r="IJ176" s="56"/>
      <c r="IK176" s="56"/>
      <c r="IL176" s="56"/>
      <c r="IM176" s="56"/>
      <c r="IN176" s="56"/>
      <c r="IO176" s="56"/>
      <c r="IP176" s="56"/>
      <c r="IQ176" s="56"/>
    </row>
    <row r="177" spans="1:251" x14ac:dyDescent="0.25">
      <c r="A177" s="1"/>
      <c r="C177" s="76"/>
      <c r="IH177" s="56"/>
      <c r="II177" s="56"/>
      <c r="IJ177" s="56"/>
      <c r="IK177" s="56"/>
      <c r="IL177" s="56"/>
      <c r="IM177" s="56"/>
      <c r="IN177" s="56"/>
      <c r="IO177" s="56"/>
      <c r="IP177" s="56"/>
      <c r="IQ177" s="56"/>
    </row>
    <row r="178" spans="1:251" x14ac:dyDescent="0.25">
      <c r="A178" s="1"/>
      <c r="C178" s="76"/>
      <c r="IH178" s="56"/>
      <c r="II178" s="56"/>
      <c r="IJ178" s="56"/>
      <c r="IK178" s="56"/>
      <c r="IL178" s="56"/>
      <c r="IM178" s="56"/>
      <c r="IN178" s="56"/>
      <c r="IO178" s="56"/>
      <c r="IP178" s="56"/>
      <c r="IQ178" s="56"/>
    </row>
    <row r="179" spans="1:251" x14ac:dyDescent="0.25">
      <c r="A179" s="1"/>
      <c r="C179" s="76"/>
      <c r="IH179" s="56"/>
      <c r="II179" s="56"/>
      <c r="IJ179" s="56"/>
      <c r="IK179" s="56"/>
      <c r="IL179" s="56"/>
      <c r="IM179" s="56"/>
      <c r="IN179" s="56"/>
      <c r="IO179" s="56"/>
      <c r="IP179" s="56"/>
      <c r="IQ179" s="56"/>
    </row>
    <row r="180" spans="1:251" x14ac:dyDescent="0.25">
      <c r="A180" s="1"/>
      <c r="C180" s="76"/>
      <c r="IH180" s="56"/>
      <c r="II180" s="56"/>
      <c r="IJ180" s="56"/>
      <c r="IK180" s="56"/>
      <c r="IL180" s="56"/>
      <c r="IM180" s="56"/>
      <c r="IN180" s="56"/>
      <c r="IO180" s="56"/>
      <c r="IP180" s="56"/>
      <c r="IQ180" s="56"/>
    </row>
    <row r="181" spans="1:251" x14ac:dyDescent="0.25">
      <c r="A181" s="1"/>
      <c r="C181" s="76"/>
      <c r="IH181" s="56"/>
      <c r="II181" s="56"/>
      <c r="IJ181" s="56"/>
      <c r="IK181" s="56"/>
      <c r="IL181" s="56"/>
      <c r="IM181" s="56"/>
      <c r="IN181" s="56"/>
      <c r="IO181" s="56"/>
      <c r="IP181" s="56"/>
      <c r="IQ181" s="56"/>
    </row>
    <row r="182" spans="1:251" x14ac:dyDescent="0.25">
      <c r="A182" s="1"/>
      <c r="C182" s="76"/>
      <c r="IH182" s="56"/>
      <c r="II182" s="56"/>
      <c r="IJ182" s="56"/>
      <c r="IK182" s="56"/>
      <c r="IL182" s="56"/>
      <c r="IM182" s="56"/>
      <c r="IN182" s="56"/>
      <c r="IO182" s="56"/>
      <c r="IP182" s="56"/>
      <c r="IQ182" s="56"/>
    </row>
    <row r="183" spans="1:251" x14ac:dyDescent="0.25">
      <c r="A183" s="1"/>
      <c r="C183" s="76"/>
      <c r="IH183" s="56"/>
      <c r="II183" s="56"/>
      <c r="IJ183" s="56"/>
      <c r="IK183" s="56"/>
      <c r="IL183" s="56"/>
      <c r="IM183" s="56"/>
      <c r="IN183" s="56"/>
      <c r="IO183" s="56"/>
      <c r="IP183" s="56"/>
      <c r="IQ183" s="56"/>
    </row>
    <row r="184" spans="1:251" x14ac:dyDescent="0.25">
      <c r="A184" s="1"/>
      <c r="C184" s="76"/>
      <c r="IH184" s="56"/>
      <c r="II184" s="56"/>
      <c r="IJ184" s="56"/>
      <c r="IK184" s="56"/>
      <c r="IL184" s="56"/>
      <c r="IM184" s="56"/>
      <c r="IN184" s="56"/>
      <c r="IO184" s="56"/>
      <c r="IP184" s="56"/>
      <c r="IQ184" s="56"/>
    </row>
    <row r="185" spans="1:251" x14ac:dyDescent="0.25">
      <c r="A185" s="1"/>
      <c r="C185" s="76"/>
      <c r="IH185" s="56"/>
      <c r="II185" s="56"/>
      <c r="IJ185" s="56"/>
      <c r="IK185" s="56"/>
      <c r="IL185" s="56"/>
      <c r="IM185" s="56"/>
      <c r="IN185" s="56"/>
      <c r="IO185" s="56"/>
      <c r="IP185" s="56"/>
      <c r="IQ185" s="56"/>
    </row>
    <row r="186" spans="1:251" x14ac:dyDescent="0.25">
      <c r="A186" s="1"/>
      <c r="C186" s="76"/>
      <c r="IH186" s="56"/>
      <c r="II186" s="56"/>
      <c r="IJ186" s="56"/>
      <c r="IK186" s="56"/>
      <c r="IL186" s="56"/>
      <c r="IM186" s="56"/>
      <c r="IN186" s="56"/>
      <c r="IO186" s="56"/>
      <c r="IP186" s="56"/>
      <c r="IQ186" s="56"/>
    </row>
    <row r="187" spans="1:251" x14ac:dyDescent="0.25">
      <c r="A187" s="1"/>
      <c r="C187" s="76"/>
      <c r="IH187" s="56"/>
      <c r="II187" s="56"/>
      <c r="IJ187" s="56"/>
      <c r="IK187" s="56"/>
      <c r="IL187" s="56"/>
      <c r="IM187" s="56"/>
      <c r="IN187" s="56"/>
      <c r="IO187" s="56"/>
      <c r="IP187" s="56"/>
      <c r="IQ187" s="56"/>
    </row>
    <row r="188" spans="1:251" x14ac:dyDescent="0.25">
      <c r="A188" s="1"/>
      <c r="C188" s="76"/>
      <c r="IH188" s="56"/>
      <c r="II188" s="56"/>
      <c r="IJ188" s="56"/>
      <c r="IK188" s="56"/>
      <c r="IL188" s="56"/>
      <c r="IM188" s="56"/>
      <c r="IN188" s="56"/>
      <c r="IO188" s="56"/>
      <c r="IP188" s="56"/>
      <c r="IQ188" s="56"/>
    </row>
    <row r="189" spans="1:251" x14ac:dyDescent="0.25">
      <c r="A189" s="1"/>
      <c r="C189" s="76"/>
      <c r="IH189" s="56"/>
      <c r="II189" s="56"/>
      <c r="IJ189" s="56"/>
      <c r="IK189" s="56"/>
      <c r="IL189" s="56"/>
      <c r="IM189" s="56"/>
      <c r="IN189" s="56"/>
      <c r="IO189" s="56"/>
      <c r="IP189" s="56"/>
      <c r="IQ189" s="56"/>
    </row>
    <row r="190" spans="1:251" x14ac:dyDescent="0.25">
      <c r="A190" s="1"/>
      <c r="C190" s="76"/>
      <c r="IH190" s="56"/>
      <c r="II190" s="56"/>
      <c r="IJ190" s="56"/>
      <c r="IK190" s="56"/>
      <c r="IL190" s="56"/>
      <c r="IM190" s="56"/>
      <c r="IN190" s="56"/>
      <c r="IO190" s="56"/>
      <c r="IP190" s="56"/>
      <c r="IQ190" s="56"/>
    </row>
    <row r="191" spans="1:251" x14ac:dyDescent="0.25">
      <c r="A191" s="1"/>
      <c r="C191" s="76"/>
      <c r="IH191" s="56"/>
      <c r="II191" s="56"/>
      <c r="IJ191" s="56"/>
      <c r="IK191" s="56"/>
      <c r="IL191" s="56"/>
      <c r="IM191" s="56"/>
      <c r="IN191" s="56"/>
      <c r="IO191" s="56"/>
      <c r="IP191" s="56"/>
      <c r="IQ191" s="56"/>
    </row>
    <row r="192" spans="1:251" x14ac:dyDescent="0.25">
      <c r="A192" s="1"/>
      <c r="C192" s="7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</row>
    <row r="193" spans="1:251" x14ac:dyDescent="0.25">
      <c r="A193" s="1"/>
      <c r="C193" s="76"/>
      <c r="IH193" s="56"/>
      <c r="II193" s="56"/>
      <c r="IJ193" s="56"/>
      <c r="IK193" s="56"/>
      <c r="IL193" s="56"/>
      <c r="IM193" s="56"/>
      <c r="IN193" s="56"/>
      <c r="IO193" s="56"/>
      <c r="IP193" s="56"/>
      <c r="IQ193" s="56"/>
    </row>
    <row r="194" spans="1:251" x14ac:dyDescent="0.25">
      <c r="A194" s="1"/>
      <c r="C194" s="76"/>
      <c r="IH194" s="56"/>
      <c r="II194" s="56"/>
      <c r="IJ194" s="56"/>
      <c r="IK194" s="56"/>
      <c r="IL194" s="56"/>
      <c r="IM194" s="56"/>
      <c r="IN194" s="56"/>
      <c r="IO194" s="56"/>
      <c r="IP194" s="56"/>
      <c r="IQ194" s="56"/>
    </row>
    <row r="195" spans="1:251" x14ac:dyDescent="0.25">
      <c r="A195" s="1"/>
      <c r="C195" s="76"/>
      <c r="IH195" s="56"/>
      <c r="II195" s="56"/>
      <c r="IJ195" s="56"/>
      <c r="IK195" s="56"/>
      <c r="IL195" s="56"/>
      <c r="IM195" s="56"/>
      <c r="IN195" s="56"/>
      <c r="IO195" s="56"/>
      <c r="IP195" s="56"/>
      <c r="IQ195" s="56"/>
    </row>
    <row r="196" spans="1:251" x14ac:dyDescent="0.25">
      <c r="A196" s="1"/>
      <c r="C196" s="76"/>
      <c r="IH196" s="56"/>
      <c r="II196" s="56"/>
      <c r="IJ196" s="56"/>
      <c r="IK196" s="56"/>
      <c r="IL196" s="56"/>
      <c r="IM196" s="56"/>
      <c r="IN196" s="56"/>
      <c r="IO196" s="56"/>
      <c r="IP196" s="56"/>
      <c r="IQ196" s="56"/>
    </row>
    <row r="197" spans="1:251" x14ac:dyDescent="0.25">
      <c r="A197" s="1"/>
      <c r="C197" s="76"/>
      <c r="IH197" s="56"/>
      <c r="II197" s="56"/>
      <c r="IJ197" s="56"/>
      <c r="IK197" s="56"/>
      <c r="IL197" s="56"/>
      <c r="IM197" s="56"/>
      <c r="IN197" s="56"/>
      <c r="IO197" s="56"/>
      <c r="IP197" s="56"/>
      <c r="IQ197" s="56"/>
    </row>
    <row r="198" spans="1:251" x14ac:dyDescent="0.25">
      <c r="A198" s="1"/>
      <c r="C198" s="76"/>
      <c r="IH198" s="56"/>
      <c r="II198" s="56"/>
      <c r="IJ198" s="56"/>
      <c r="IK198" s="56"/>
      <c r="IL198" s="56"/>
      <c r="IM198" s="56"/>
      <c r="IN198" s="56"/>
      <c r="IO198" s="56"/>
      <c r="IP198" s="56"/>
      <c r="IQ198" s="56"/>
    </row>
    <row r="199" spans="1:251" x14ac:dyDescent="0.25">
      <c r="A199" s="1"/>
      <c r="C199" s="76"/>
      <c r="IH199" s="56"/>
      <c r="II199" s="56"/>
      <c r="IJ199" s="56"/>
      <c r="IK199" s="56"/>
      <c r="IL199" s="56"/>
      <c r="IM199" s="56"/>
      <c r="IN199" s="56"/>
      <c r="IO199" s="56"/>
      <c r="IP199" s="56"/>
      <c r="IQ199" s="56"/>
    </row>
    <row r="200" spans="1:251" x14ac:dyDescent="0.25">
      <c r="A200" s="1"/>
      <c r="C200" s="76"/>
      <c r="IH200" s="56"/>
      <c r="II200" s="56"/>
      <c r="IJ200" s="56"/>
      <c r="IK200" s="56"/>
      <c r="IL200" s="56"/>
      <c r="IM200" s="56"/>
      <c r="IN200" s="56"/>
      <c r="IO200" s="56"/>
      <c r="IP200" s="56"/>
      <c r="IQ200" s="56"/>
    </row>
    <row r="201" spans="1:251" x14ac:dyDescent="0.25">
      <c r="A201" s="1"/>
      <c r="C201" s="76"/>
      <c r="IH201" s="56"/>
      <c r="II201" s="56"/>
      <c r="IJ201" s="56"/>
      <c r="IK201" s="56"/>
      <c r="IL201" s="56"/>
      <c r="IM201" s="56"/>
      <c r="IN201" s="56"/>
      <c r="IO201" s="56"/>
      <c r="IP201" s="56"/>
      <c r="IQ201" s="56"/>
    </row>
    <row r="202" spans="1:251" x14ac:dyDescent="0.25">
      <c r="A202" s="1"/>
      <c r="C202" s="76"/>
      <c r="IH202" s="56"/>
      <c r="II202" s="56"/>
      <c r="IJ202" s="56"/>
      <c r="IK202" s="56"/>
      <c r="IL202" s="56"/>
      <c r="IM202" s="56"/>
      <c r="IN202" s="56"/>
      <c r="IO202" s="56"/>
      <c r="IP202" s="56"/>
      <c r="IQ202" s="56"/>
    </row>
    <row r="203" spans="1:251" x14ac:dyDescent="0.25">
      <c r="A203" s="1"/>
      <c r="C203" s="76"/>
      <c r="IH203" s="56"/>
      <c r="II203" s="56"/>
      <c r="IJ203" s="56"/>
      <c r="IK203" s="56"/>
      <c r="IL203" s="56"/>
      <c r="IM203" s="56"/>
      <c r="IN203" s="56"/>
      <c r="IO203" s="56"/>
      <c r="IP203" s="56"/>
      <c r="IQ203" s="56"/>
    </row>
    <row r="204" spans="1:251" x14ac:dyDescent="0.25">
      <c r="A204" s="1"/>
      <c r="C204" s="76"/>
      <c r="IH204" s="56"/>
      <c r="II204" s="56"/>
      <c r="IJ204" s="56"/>
      <c r="IK204" s="56"/>
      <c r="IL204" s="56"/>
      <c r="IM204" s="56"/>
      <c r="IN204" s="56"/>
      <c r="IO204" s="56"/>
      <c r="IP204" s="56"/>
      <c r="IQ204" s="56"/>
    </row>
    <row r="205" spans="1:251" x14ac:dyDescent="0.25">
      <c r="A205" s="1"/>
      <c r="C205" s="76"/>
      <c r="IH205" s="56"/>
      <c r="II205" s="56"/>
      <c r="IJ205" s="56"/>
      <c r="IK205" s="56"/>
      <c r="IL205" s="56"/>
      <c r="IM205" s="56"/>
      <c r="IN205" s="56"/>
      <c r="IO205" s="56"/>
      <c r="IP205" s="56"/>
      <c r="IQ205" s="56"/>
    </row>
    <row r="206" spans="1:251" x14ac:dyDescent="0.25">
      <c r="A206" s="1"/>
      <c r="C206" s="76"/>
      <c r="IH206" s="56"/>
      <c r="II206" s="56"/>
      <c r="IJ206" s="56"/>
      <c r="IK206" s="56"/>
      <c r="IL206" s="56"/>
      <c r="IM206" s="56"/>
      <c r="IN206" s="56"/>
      <c r="IO206" s="56"/>
      <c r="IP206" s="56"/>
      <c r="IQ206" s="56"/>
    </row>
    <row r="207" spans="1:251" x14ac:dyDescent="0.25">
      <c r="A207" s="1"/>
      <c r="C207" s="76"/>
      <c r="IH207" s="56"/>
      <c r="II207" s="56"/>
      <c r="IJ207" s="56"/>
      <c r="IK207" s="56"/>
      <c r="IL207" s="56"/>
      <c r="IM207" s="56"/>
      <c r="IN207" s="56"/>
      <c r="IO207" s="56"/>
      <c r="IP207" s="56"/>
      <c r="IQ207" s="56"/>
    </row>
    <row r="208" spans="1:251" x14ac:dyDescent="0.25">
      <c r="A208" s="1"/>
      <c r="C208" s="76"/>
      <c r="IH208" s="56"/>
      <c r="II208" s="56"/>
      <c r="IJ208" s="56"/>
      <c r="IK208" s="56"/>
      <c r="IL208" s="56"/>
      <c r="IM208" s="56"/>
      <c r="IN208" s="56"/>
      <c r="IO208" s="56"/>
      <c r="IP208" s="56"/>
      <c r="IQ208" s="56"/>
    </row>
    <row r="209" spans="1:251" x14ac:dyDescent="0.25">
      <c r="A209" s="1"/>
      <c r="C209" s="76"/>
      <c r="IH209" s="56"/>
      <c r="II209" s="56"/>
      <c r="IJ209" s="56"/>
      <c r="IK209" s="56"/>
      <c r="IL209" s="56"/>
      <c r="IM209" s="56"/>
      <c r="IN209" s="56"/>
      <c r="IO209" s="56"/>
      <c r="IP209" s="56"/>
      <c r="IQ209" s="56"/>
    </row>
    <row r="210" spans="1:251" x14ac:dyDescent="0.25">
      <c r="A210" s="1"/>
      <c r="C210" s="76"/>
      <c r="IH210" s="56"/>
      <c r="II210" s="56"/>
      <c r="IJ210" s="56"/>
      <c r="IK210" s="56"/>
      <c r="IL210" s="56"/>
      <c r="IM210" s="56"/>
      <c r="IN210" s="56"/>
      <c r="IO210" s="56"/>
      <c r="IP210" s="56"/>
      <c r="IQ210" s="56"/>
    </row>
    <row r="211" spans="1:251" x14ac:dyDescent="0.25">
      <c r="A211" s="1"/>
      <c r="C211" s="76"/>
      <c r="IH211" s="56"/>
      <c r="II211" s="56"/>
      <c r="IJ211" s="56"/>
      <c r="IK211" s="56"/>
      <c r="IL211" s="56"/>
      <c r="IM211" s="56"/>
      <c r="IN211" s="56"/>
      <c r="IO211" s="56"/>
      <c r="IP211" s="56"/>
      <c r="IQ211" s="56"/>
    </row>
    <row r="212" spans="1:251" x14ac:dyDescent="0.25">
      <c r="A212" s="1"/>
      <c r="C212" s="76"/>
      <c r="IH212" s="56"/>
      <c r="II212" s="56"/>
      <c r="IJ212" s="56"/>
      <c r="IK212" s="56"/>
      <c r="IL212" s="56"/>
      <c r="IM212" s="56"/>
      <c r="IN212" s="56"/>
      <c r="IO212" s="56"/>
      <c r="IP212" s="56"/>
      <c r="IQ212" s="56"/>
    </row>
    <row r="213" spans="1:251" x14ac:dyDescent="0.25">
      <c r="A213" s="1"/>
      <c r="C213" s="76"/>
      <c r="IH213" s="56"/>
      <c r="II213" s="56"/>
      <c r="IJ213" s="56"/>
      <c r="IK213" s="56"/>
      <c r="IL213" s="56"/>
      <c r="IM213" s="56"/>
      <c r="IN213" s="56"/>
      <c r="IO213" s="56"/>
      <c r="IP213" s="56"/>
      <c r="IQ213" s="56"/>
    </row>
    <row r="214" spans="1:251" x14ac:dyDescent="0.25">
      <c r="A214" s="1"/>
      <c r="C214" s="76"/>
      <c r="IH214" s="56"/>
      <c r="II214" s="56"/>
      <c r="IJ214" s="56"/>
      <c r="IK214" s="56"/>
      <c r="IL214" s="56"/>
      <c r="IM214" s="56"/>
      <c r="IN214" s="56"/>
      <c r="IO214" s="56"/>
      <c r="IP214" s="56"/>
      <c r="IQ214" s="56"/>
    </row>
    <row r="215" spans="1:251" x14ac:dyDescent="0.25">
      <c r="A215" s="1"/>
      <c r="C215" s="76"/>
      <c r="IH215" s="56"/>
      <c r="II215" s="56"/>
      <c r="IJ215" s="56"/>
      <c r="IK215" s="56"/>
      <c r="IL215" s="56"/>
      <c r="IM215" s="56"/>
      <c r="IN215" s="56"/>
      <c r="IO215" s="56"/>
      <c r="IP215" s="56"/>
      <c r="IQ215" s="56"/>
    </row>
    <row r="216" spans="1:251" x14ac:dyDescent="0.25">
      <c r="A216" s="1"/>
      <c r="C216" s="7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</row>
    <row r="217" spans="1:251" x14ac:dyDescent="0.25">
      <c r="A217" s="1"/>
      <c r="C217" s="76"/>
      <c r="IH217" s="56"/>
      <c r="II217" s="56"/>
      <c r="IJ217" s="56"/>
      <c r="IK217" s="56"/>
      <c r="IL217" s="56"/>
      <c r="IM217" s="56"/>
      <c r="IN217" s="56"/>
      <c r="IO217" s="56"/>
      <c r="IP217" s="56"/>
      <c r="IQ217" s="56"/>
    </row>
    <row r="218" spans="1:251" x14ac:dyDescent="0.25">
      <c r="A218" s="1"/>
      <c r="C218" s="76"/>
      <c r="IH218" s="56"/>
      <c r="II218" s="56"/>
      <c r="IJ218" s="56"/>
      <c r="IK218" s="56"/>
      <c r="IL218" s="56"/>
      <c r="IM218" s="56"/>
      <c r="IN218" s="56"/>
      <c r="IO218" s="56"/>
      <c r="IP218" s="56"/>
      <c r="IQ218" s="56"/>
    </row>
    <row r="219" spans="1:251" x14ac:dyDescent="0.25">
      <c r="A219" s="1"/>
      <c r="C219" s="76"/>
      <c r="IH219" s="56"/>
      <c r="II219" s="56"/>
      <c r="IJ219" s="56"/>
      <c r="IK219" s="56"/>
      <c r="IL219" s="56"/>
      <c r="IM219" s="56"/>
      <c r="IN219" s="56"/>
      <c r="IO219" s="56"/>
      <c r="IP219" s="56"/>
      <c r="IQ219" s="56"/>
    </row>
    <row r="220" spans="1:251" x14ac:dyDescent="0.25">
      <c r="A220" s="1"/>
      <c r="C220" s="7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</row>
    <row r="221" spans="1:251" x14ac:dyDescent="0.25">
      <c r="A221" s="1"/>
      <c r="C221" s="76"/>
      <c r="IH221" s="56"/>
      <c r="II221" s="56"/>
      <c r="IJ221" s="56"/>
      <c r="IK221" s="56"/>
      <c r="IL221" s="56"/>
      <c r="IM221" s="56"/>
      <c r="IN221" s="56"/>
      <c r="IO221" s="56"/>
      <c r="IP221" s="56"/>
      <c r="IQ221" s="56"/>
    </row>
    <row r="222" spans="1:251" x14ac:dyDescent="0.25">
      <c r="A222" s="1"/>
      <c r="C222" s="76"/>
      <c r="IH222" s="56"/>
      <c r="II222" s="56"/>
      <c r="IJ222" s="56"/>
      <c r="IK222" s="56"/>
      <c r="IL222" s="56"/>
      <c r="IM222" s="56"/>
      <c r="IN222" s="56"/>
      <c r="IO222" s="56"/>
      <c r="IP222" s="56"/>
      <c r="IQ222" s="56"/>
    </row>
    <row r="223" spans="1:251" x14ac:dyDescent="0.25">
      <c r="A223" s="1"/>
      <c r="C223" s="76"/>
      <c r="IH223" s="56"/>
      <c r="II223" s="56"/>
      <c r="IJ223" s="56"/>
      <c r="IK223" s="56"/>
      <c r="IL223" s="56"/>
      <c r="IM223" s="56"/>
      <c r="IN223" s="56"/>
      <c r="IO223" s="56"/>
      <c r="IP223" s="56"/>
      <c r="IQ223" s="56"/>
    </row>
    <row r="224" spans="1:251" x14ac:dyDescent="0.25">
      <c r="A224" s="1"/>
      <c r="C224" s="7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</row>
    <row r="225" spans="1:251" x14ac:dyDescent="0.25">
      <c r="A225" s="1"/>
      <c r="C225" s="7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</row>
    <row r="226" spans="1:251" x14ac:dyDescent="0.25">
      <c r="A226" s="1"/>
      <c r="C226" s="76"/>
      <c r="IH226" s="56"/>
      <c r="II226" s="56"/>
      <c r="IJ226" s="56"/>
      <c r="IK226" s="56"/>
      <c r="IL226" s="56"/>
      <c r="IM226" s="56"/>
      <c r="IN226" s="56"/>
      <c r="IO226" s="56"/>
      <c r="IP226" s="56"/>
      <c r="IQ226" s="56"/>
    </row>
    <row r="227" spans="1:251" x14ac:dyDescent="0.25">
      <c r="A227" s="1"/>
      <c r="C227" s="76"/>
      <c r="IH227" s="56"/>
      <c r="II227" s="56"/>
      <c r="IJ227" s="56"/>
      <c r="IK227" s="56"/>
      <c r="IL227" s="56"/>
      <c r="IM227" s="56"/>
      <c r="IN227" s="56"/>
      <c r="IO227" s="56"/>
      <c r="IP227" s="56"/>
      <c r="IQ227" s="56"/>
    </row>
    <row r="228" spans="1:251" x14ac:dyDescent="0.25">
      <c r="A228" s="1"/>
      <c r="C228" s="76"/>
      <c r="IH228" s="56"/>
      <c r="II228" s="56"/>
      <c r="IJ228" s="56"/>
      <c r="IK228" s="56"/>
      <c r="IL228" s="56"/>
      <c r="IM228" s="56"/>
      <c r="IN228" s="56"/>
      <c r="IO228" s="56"/>
      <c r="IP228" s="56"/>
      <c r="IQ228" s="56"/>
    </row>
    <row r="229" spans="1:251" x14ac:dyDescent="0.25">
      <c r="A229" s="1"/>
      <c r="C229" s="76"/>
      <c r="IH229" s="56"/>
      <c r="II229" s="56"/>
      <c r="IJ229" s="56"/>
      <c r="IK229" s="56"/>
      <c r="IL229" s="56"/>
      <c r="IM229" s="56"/>
      <c r="IN229" s="56"/>
      <c r="IO229" s="56"/>
      <c r="IP229" s="56"/>
      <c r="IQ229" s="56"/>
    </row>
    <row r="230" spans="1:251" x14ac:dyDescent="0.25">
      <c r="A230" s="1"/>
      <c r="C230" s="76"/>
      <c r="IH230" s="56"/>
      <c r="II230" s="56"/>
      <c r="IJ230" s="56"/>
      <c r="IK230" s="56"/>
      <c r="IL230" s="56"/>
      <c r="IM230" s="56"/>
      <c r="IN230" s="56"/>
      <c r="IO230" s="56"/>
      <c r="IP230" s="56"/>
      <c r="IQ230" s="56"/>
    </row>
    <row r="231" spans="1:251" x14ac:dyDescent="0.25">
      <c r="A231" s="1"/>
      <c r="C231" s="76"/>
      <c r="IH231" s="56"/>
      <c r="II231" s="56"/>
      <c r="IJ231" s="56"/>
      <c r="IK231" s="56"/>
      <c r="IL231" s="56"/>
      <c r="IM231" s="56"/>
      <c r="IN231" s="56"/>
      <c r="IO231" s="56"/>
      <c r="IP231" s="56"/>
      <c r="IQ231" s="56"/>
    </row>
    <row r="232" spans="1:251" x14ac:dyDescent="0.25">
      <c r="A232" s="1"/>
      <c r="C232" s="7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</row>
    <row r="233" spans="1:251" x14ac:dyDescent="0.25">
      <c r="A233" s="1"/>
      <c r="C233" s="76"/>
      <c r="IH233" s="56"/>
      <c r="II233" s="56"/>
      <c r="IJ233" s="56"/>
      <c r="IK233" s="56"/>
      <c r="IL233" s="56"/>
      <c r="IM233" s="56"/>
      <c r="IN233" s="56"/>
      <c r="IO233" s="56"/>
      <c r="IP233" s="56"/>
      <c r="IQ233" s="56"/>
    </row>
    <row r="234" spans="1:251" x14ac:dyDescent="0.25">
      <c r="A234" s="1"/>
      <c r="C234" s="76"/>
      <c r="IH234" s="56"/>
      <c r="II234" s="56"/>
      <c r="IJ234" s="56"/>
      <c r="IK234" s="56"/>
      <c r="IL234" s="56"/>
      <c r="IM234" s="56"/>
      <c r="IN234" s="56"/>
      <c r="IO234" s="56"/>
      <c r="IP234" s="56"/>
      <c r="IQ234" s="56"/>
    </row>
    <row r="235" spans="1:251" x14ac:dyDescent="0.25">
      <c r="A235" s="1"/>
      <c r="C235" s="76"/>
      <c r="IH235" s="56"/>
      <c r="II235" s="56"/>
      <c r="IJ235" s="56"/>
      <c r="IK235" s="56"/>
      <c r="IL235" s="56"/>
      <c r="IM235" s="56"/>
      <c r="IN235" s="56"/>
      <c r="IO235" s="56"/>
      <c r="IP235" s="56"/>
      <c r="IQ235" s="56"/>
    </row>
    <row r="236" spans="1:251" x14ac:dyDescent="0.25">
      <c r="A236" s="1"/>
      <c r="C236" s="76"/>
      <c r="IH236" s="56"/>
      <c r="II236" s="56"/>
      <c r="IJ236" s="56"/>
      <c r="IK236" s="56"/>
      <c r="IL236" s="56"/>
      <c r="IM236" s="56"/>
      <c r="IN236" s="56"/>
      <c r="IO236" s="56"/>
      <c r="IP236" s="56"/>
      <c r="IQ236" s="56"/>
    </row>
    <row r="237" spans="1:251" x14ac:dyDescent="0.25">
      <c r="A237" s="1"/>
      <c r="C237" s="76"/>
      <c r="IH237" s="56"/>
      <c r="II237" s="56"/>
      <c r="IJ237" s="56"/>
      <c r="IK237" s="56"/>
      <c r="IL237" s="56"/>
      <c r="IM237" s="56"/>
      <c r="IN237" s="56"/>
      <c r="IO237" s="56"/>
      <c r="IP237" s="56"/>
      <c r="IQ237" s="56"/>
    </row>
    <row r="238" spans="1:251" x14ac:dyDescent="0.25">
      <c r="A238" s="1"/>
      <c r="C238" s="76"/>
      <c r="IH238" s="56"/>
      <c r="II238" s="56"/>
      <c r="IJ238" s="56"/>
      <c r="IK238" s="56"/>
      <c r="IL238" s="56"/>
      <c r="IM238" s="56"/>
      <c r="IN238" s="56"/>
      <c r="IO238" s="56"/>
      <c r="IP238" s="56"/>
      <c r="IQ238" s="56"/>
    </row>
    <row r="239" spans="1:251" x14ac:dyDescent="0.25">
      <c r="A239" s="1"/>
      <c r="C239" s="76"/>
      <c r="IH239" s="56"/>
      <c r="II239" s="56"/>
      <c r="IJ239" s="56"/>
      <c r="IK239" s="56"/>
      <c r="IL239" s="56"/>
      <c r="IM239" s="56"/>
      <c r="IN239" s="56"/>
      <c r="IO239" s="56"/>
      <c r="IP239" s="56"/>
      <c r="IQ239" s="56"/>
    </row>
    <row r="240" spans="1:251" x14ac:dyDescent="0.25">
      <c r="A240" s="1"/>
      <c r="C240" s="76"/>
      <c r="IH240" s="56"/>
      <c r="II240" s="56"/>
      <c r="IJ240" s="56"/>
      <c r="IK240" s="56"/>
      <c r="IL240" s="56"/>
      <c r="IM240" s="56"/>
      <c r="IN240" s="56"/>
      <c r="IO240" s="56"/>
      <c r="IP240" s="56"/>
      <c r="IQ240" s="56"/>
    </row>
    <row r="241" spans="1:251" x14ac:dyDescent="0.25">
      <c r="A241" s="1"/>
      <c r="C241" s="76"/>
      <c r="IH241" s="56"/>
      <c r="II241" s="56"/>
      <c r="IJ241" s="56"/>
      <c r="IK241" s="56"/>
      <c r="IL241" s="56"/>
      <c r="IM241" s="56"/>
      <c r="IN241" s="56"/>
      <c r="IO241" s="56"/>
      <c r="IP241" s="56"/>
      <c r="IQ241" s="56"/>
    </row>
    <row r="242" spans="1:251" x14ac:dyDescent="0.25">
      <c r="A242" s="1"/>
      <c r="C242" s="76"/>
      <c r="IH242" s="56"/>
      <c r="II242" s="56"/>
      <c r="IJ242" s="56"/>
      <c r="IK242" s="56"/>
      <c r="IL242" s="56"/>
      <c r="IM242" s="56"/>
      <c r="IN242" s="56"/>
      <c r="IO242" s="56"/>
      <c r="IP242" s="56"/>
      <c r="IQ242" s="56"/>
    </row>
    <row r="243" spans="1:251" x14ac:dyDescent="0.25">
      <c r="A243" s="1"/>
      <c r="C243" s="76"/>
      <c r="IH243" s="56"/>
      <c r="II243" s="56"/>
      <c r="IJ243" s="56"/>
      <c r="IK243" s="56"/>
      <c r="IL243" s="56"/>
      <c r="IM243" s="56"/>
      <c r="IN243" s="56"/>
      <c r="IO243" s="56"/>
      <c r="IP243" s="56"/>
      <c r="IQ243" s="56"/>
    </row>
    <row r="244" spans="1:251" x14ac:dyDescent="0.25">
      <c r="A244" s="1"/>
      <c r="C244" s="76"/>
      <c r="IH244" s="56"/>
      <c r="II244" s="56"/>
      <c r="IJ244" s="56"/>
      <c r="IK244" s="56"/>
      <c r="IL244" s="56"/>
      <c r="IM244" s="56"/>
      <c r="IN244" s="56"/>
      <c r="IO244" s="56"/>
      <c r="IP244" s="56"/>
      <c r="IQ244" s="56"/>
    </row>
    <row r="245" spans="1:251" x14ac:dyDescent="0.25">
      <c r="A245" s="1"/>
      <c r="C245" s="76"/>
      <c r="IH245" s="56"/>
      <c r="II245" s="56"/>
      <c r="IJ245" s="56"/>
      <c r="IK245" s="56"/>
      <c r="IL245" s="56"/>
      <c r="IM245" s="56"/>
      <c r="IN245" s="56"/>
      <c r="IO245" s="56"/>
      <c r="IP245" s="56"/>
      <c r="IQ245" s="56"/>
    </row>
    <row r="246" spans="1:251" x14ac:dyDescent="0.25">
      <c r="A246" s="1"/>
      <c r="C246" s="76"/>
      <c r="IH246" s="56"/>
      <c r="II246" s="56"/>
      <c r="IJ246" s="56"/>
      <c r="IK246" s="56"/>
      <c r="IL246" s="56"/>
      <c r="IM246" s="56"/>
      <c r="IN246" s="56"/>
      <c r="IO246" s="56"/>
      <c r="IP246" s="56"/>
      <c r="IQ246" s="56"/>
    </row>
    <row r="247" spans="1:251" x14ac:dyDescent="0.25">
      <c r="A247" s="1"/>
      <c r="C247" s="76"/>
      <c r="IH247" s="56"/>
      <c r="II247" s="56"/>
      <c r="IJ247" s="56"/>
      <c r="IK247" s="56"/>
      <c r="IL247" s="56"/>
      <c r="IM247" s="56"/>
      <c r="IN247" s="56"/>
      <c r="IO247" s="56"/>
      <c r="IP247" s="56"/>
      <c r="IQ247" s="56"/>
    </row>
    <row r="248" spans="1:251" x14ac:dyDescent="0.25">
      <c r="A248" s="1"/>
      <c r="C248" s="76"/>
      <c r="IH248" s="56"/>
      <c r="II248" s="56"/>
      <c r="IJ248" s="56"/>
      <c r="IK248" s="56"/>
      <c r="IL248" s="56"/>
      <c r="IM248" s="56"/>
      <c r="IN248" s="56"/>
      <c r="IO248" s="56"/>
      <c r="IP248" s="56"/>
      <c r="IQ248" s="56"/>
    </row>
    <row r="249" spans="1:251" x14ac:dyDescent="0.25">
      <c r="A249" s="1"/>
      <c r="C249" s="76"/>
      <c r="IH249" s="56"/>
      <c r="II249" s="56"/>
      <c r="IJ249" s="56"/>
      <c r="IK249" s="56"/>
      <c r="IL249" s="56"/>
      <c r="IM249" s="56"/>
      <c r="IN249" s="56"/>
      <c r="IO249" s="56"/>
      <c r="IP249" s="56"/>
      <c r="IQ249" s="56"/>
    </row>
    <row r="250" spans="1:251" x14ac:dyDescent="0.25">
      <c r="A250" s="1"/>
      <c r="C250" s="76"/>
      <c r="IH250" s="56"/>
      <c r="II250" s="56"/>
      <c r="IJ250" s="56"/>
      <c r="IK250" s="56"/>
      <c r="IL250" s="56"/>
      <c r="IM250" s="56"/>
      <c r="IN250" s="56"/>
      <c r="IO250" s="56"/>
      <c r="IP250" s="56"/>
      <c r="IQ250" s="56"/>
    </row>
    <row r="251" spans="1:251" x14ac:dyDescent="0.25">
      <c r="A251" s="1"/>
      <c r="C251" s="7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</row>
    <row r="252" spans="1:251" x14ac:dyDescent="0.25">
      <c r="A252" s="1"/>
      <c r="C252" s="7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</row>
    <row r="253" spans="1:251" x14ac:dyDescent="0.25">
      <c r="A253" s="1"/>
      <c r="C253" s="76"/>
      <c r="IH253" s="56"/>
      <c r="II253" s="56"/>
      <c r="IJ253" s="56"/>
      <c r="IK253" s="56"/>
      <c r="IL253" s="56"/>
      <c r="IM253" s="56"/>
      <c r="IN253" s="56"/>
      <c r="IO253" s="56"/>
      <c r="IP253" s="56"/>
      <c r="IQ253" s="56"/>
    </row>
    <row r="254" spans="1:251" x14ac:dyDescent="0.25">
      <c r="A254" s="1"/>
      <c r="C254" s="76"/>
      <c r="IH254" s="56"/>
      <c r="II254" s="56"/>
      <c r="IJ254" s="56"/>
      <c r="IK254" s="56"/>
      <c r="IL254" s="56"/>
      <c r="IM254" s="56"/>
      <c r="IN254" s="56"/>
      <c r="IO254" s="56"/>
      <c r="IP254" s="56"/>
      <c r="IQ254" s="56"/>
    </row>
    <row r="255" spans="1:251" x14ac:dyDescent="0.25">
      <c r="A255" s="1"/>
      <c r="C255" s="76"/>
      <c r="IH255" s="56"/>
      <c r="II255" s="56"/>
      <c r="IJ255" s="56"/>
      <c r="IK255" s="56"/>
      <c r="IL255" s="56"/>
      <c r="IM255" s="56"/>
      <c r="IN255" s="56"/>
      <c r="IO255" s="56"/>
      <c r="IP255" s="56"/>
      <c r="IQ255" s="56"/>
    </row>
    <row r="256" spans="1:251" x14ac:dyDescent="0.25">
      <c r="A256" s="1"/>
      <c r="C256" s="7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</row>
    <row r="257" spans="1:251" x14ac:dyDescent="0.25">
      <c r="A257" s="1"/>
      <c r="C257" s="76"/>
      <c r="IH257" s="56"/>
      <c r="II257" s="56"/>
      <c r="IJ257" s="56"/>
      <c r="IK257" s="56"/>
      <c r="IL257" s="56"/>
      <c r="IM257" s="56"/>
      <c r="IN257" s="56"/>
      <c r="IO257" s="56"/>
      <c r="IP257" s="56"/>
      <c r="IQ257" s="56"/>
    </row>
    <row r="258" spans="1:251" x14ac:dyDescent="0.25">
      <c r="A258" s="1"/>
      <c r="C258" s="76"/>
      <c r="IH258" s="56"/>
      <c r="II258" s="56"/>
      <c r="IJ258" s="56"/>
      <c r="IK258" s="56"/>
      <c r="IL258" s="56"/>
      <c r="IM258" s="56"/>
      <c r="IN258" s="56"/>
      <c r="IO258" s="56"/>
      <c r="IP258" s="56"/>
      <c r="IQ258" s="56"/>
    </row>
    <row r="259" spans="1:251" x14ac:dyDescent="0.25">
      <c r="A259" s="1"/>
      <c r="C259" s="76"/>
      <c r="IH259" s="56"/>
      <c r="II259" s="56"/>
      <c r="IJ259" s="56"/>
      <c r="IK259" s="56"/>
      <c r="IL259" s="56"/>
      <c r="IM259" s="56"/>
      <c r="IN259" s="56"/>
      <c r="IO259" s="56"/>
      <c r="IP259" s="56"/>
      <c r="IQ259" s="56"/>
    </row>
    <row r="260" spans="1:251" x14ac:dyDescent="0.25">
      <c r="A260" s="1"/>
      <c r="C260" s="7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</row>
    <row r="261" spans="1:251" x14ac:dyDescent="0.25">
      <c r="A261" s="1"/>
      <c r="C261" s="76"/>
      <c r="IH261" s="56"/>
      <c r="II261" s="56"/>
      <c r="IJ261" s="56"/>
      <c r="IK261" s="56"/>
      <c r="IL261" s="56"/>
      <c r="IM261" s="56"/>
      <c r="IN261" s="56"/>
      <c r="IO261" s="56"/>
      <c r="IP261" s="56"/>
      <c r="IQ261" s="56"/>
    </row>
    <row r="262" spans="1:251" x14ac:dyDescent="0.25">
      <c r="A262" s="1"/>
      <c r="C262" s="76"/>
      <c r="IH262" s="56"/>
      <c r="II262" s="56"/>
      <c r="IJ262" s="56"/>
      <c r="IK262" s="56"/>
      <c r="IL262" s="56"/>
      <c r="IM262" s="56"/>
      <c r="IN262" s="56"/>
      <c r="IO262" s="56"/>
      <c r="IP262" s="56"/>
      <c r="IQ262" s="56"/>
    </row>
    <row r="263" spans="1:251" x14ac:dyDescent="0.25">
      <c r="A263" s="1"/>
      <c r="C263" s="76"/>
      <c r="IH263" s="56"/>
      <c r="II263" s="56"/>
      <c r="IJ263" s="56"/>
      <c r="IK263" s="56"/>
      <c r="IL263" s="56"/>
      <c r="IM263" s="56"/>
      <c r="IN263" s="56"/>
      <c r="IO263" s="56"/>
      <c r="IP263" s="56"/>
      <c r="IQ263" s="56"/>
    </row>
    <row r="264" spans="1:251" x14ac:dyDescent="0.25">
      <c r="A264" s="1"/>
      <c r="C264" s="76"/>
      <c r="IH264" s="56"/>
      <c r="II264" s="56"/>
      <c r="IJ264" s="56"/>
      <c r="IK264" s="56"/>
      <c r="IL264" s="56"/>
      <c r="IM264" s="56"/>
      <c r="IN264" s="56"/>
      <c r="IO264" s="56"/>
      <c r="IP264" s="56"/>
      <c r="IQ264" s="56"/>
    </row>
    <row r="265" spans="1:251" x14ac:dyDescent="0.25">
      <c r="A265" s="1"/>
      <c r="C265" s="76"/>
      <c r="IH265" s="56"/>
      <c r="II265" s="56"/>
      <c r="IJ265" s="56"/>
      <c r="IK265" s="56"/>
      <c r="IL265" s="56"/>
      <c r="IM265" s="56"/>
      <c r="IN265" s="56"/>
      <c r="IO265" s="56"/>
      <c r="IP265" s="56"/>
      <c r="IQ265" s="56"/>
    </row>
    <row r="266" spans="1:251" x14ac:dyDescent="0.25">
      <c r="A266" s="1"/>
      <c r="C266" s="76"/>
      <c r="IH266" s="56"/>
      <c r="II266" s="56"/>
      <c r="IJ266" s="56"/>
      <c r="IK266" s="56"/>
      <c r="IL266" s="56"/>
      <c r="IM266" s="56"/>
      <c r="IN266" s="56"/>
      <c r="IO266" s="56"/>
      <c r="IP266" s="56"/>
      <c r="IQ266" s="56"/>
    </row>
    <row r="267" spans="1:251" x14ac:dyDescent="0.25">
      <c r="A267" s="1"/>
      <c r="C267" s="76"/>
      <c r="IH267" s="56"/>
      <c r="II267" s="56"/>
      <c r="IJ267" s="56"/>
      <c r="IK267" s="56"/>
      <c r="IL267" s="56"/>
      <c r="IM267" s="56"/>
      <c r="IN267" s="56"/>
      <c r="IO267" s="56"/>
      <c r="IP267" s="56"/>
      <c r="IQ267" s="56"/>
    </row>
    <row r="268" spans="1:251" x14ac:dyDescent="0.25">
      <c r="A268" s="1"/>
      <c r="C268" s="76"/>
      <c r="IH268" s="56"/>
      <c r="II268" s="56"/>
      <c r="IJ268" s="56"/>
      <c r="IK268" s="56"/>
      <c r="IL268" s="56"/>
      <c r="IM268" s="56"/>
      <c r="IN268" s="56"/>
      <c r="IO268" s="56"/>
      <c r="IP268" s="56"/>
      <c r="IQ268" s="56"/>
    </row>
    <row r="269" spans="1:251" x14ac:dyDescent="0.25">
      <c r="A269" s="1"/>
      <c r="C269" s="76"/>
      <c r="IH269" s="56"/>
      <c r="II269" s="56"/>
      <c r="IJ269" s="56"/>
      <c r="IK269" s="56"/>
      <c r="IL269" s="56"/>
      <c r="IM269" s="56"/>
      <c r="IN269" s="56"/>
      <c r="IO269" s="56"/>
      <c r="IP269" s="56"/>
      <c r="IQ269" s="56"/>
    </row>
    <row r="270" spans="1:251" x14ac:dyDescent="0.25">
      <c r="A270" s="1"/>
      <c r="C270" s="76"/>
      <c r="IH270" s="56"/>
      <c r="II270" s="56"/>
      <c r="IJ270" s="56"/>
      <c r="IK270" s="56"/>
      <c r="IL270" s="56"/>
      <c r="IM270" s="56"/>
      <c r="IN270" s="56"/>
      <c r="IO270" s="56"/>
      <c r="IP270" s="56"/>
      <c r="IQ270" s="56"/>
    </row>
    <row r="271" spans="1:251" x14ac:dyDescent="0.25">
      <c r="A271" s="1"/>
      <c r="C271" s="76"/>
      <c r="IH271" s="56"/>
      <c r="II271" s="56"/>
      <c r="IJ271" s="56"/>
      <c r="IK271" s="56"/>
      <c r="IL271" s="56"/>
      <c r="IM271" s="56"/>
      <c r="IN271" s="56"/>
      <c r="IO271" s="56"/>
      <c r="IP271" s="56"/>
      <c r="IQ271" s="56"/>
    </row>
    <row r="272" spans="1:251" x14ac:dyDescent="0.25">
      <c r="A272" s="1"/>
      <c r="C272" s="76"/>
      <c r="IH272" s="56"/>
      <c r="II272" s="56"/>
      <c r="IJ272" s="56"/>
      <c r="IK272" s="56"/>
      <c r="IL272" s="56"/>
      <c r="IM272" s="56"/>
      <c r="IN272" s="56"/>
      <c r="IO272" s="56"/>
      <c r="IP272" s="56"/>
      <c r="IQ272" s="56"/>
    </row>
    <row r="273" spans="1:251" x14ac:dyDescent="0.25">
      <c r="A273" s="1"/>
      <c r="C273" s="76"/>
      <c r="IH273" s="56"/>
      <c r="II273" s="56"/>
      <c r="IJ273" s="56"/>
      <c r="IK273" s="56"/>
      <c r="IL273" s="56"/>
      <c r="IM273" s="56"/>
      <c r="IN273" s="56"/>
      <c r="IO273" s="56"/>
      <c r="IP273" s="56"/>
      <c r="IQ273" s="56"/>
    </row>
    <row r="274" spans="1:251" x14ac:dyDescent="0.25">
      <c r="A274" s="1"/>
      <c r="C274" s="76"/>
      <c r="IH274" s="56"/>
      <c r="II274" s="56"/>
      <c r="IJ274" s="56"/>
      <c r="IK274" s="56"/>
      <c r="IL274" s="56"/>
      <c r="IM274" s="56"/>
      <c r="IN274" s="56"/>
      <c r="IO274" s="56"/>
      <c r="IP274" s="56"/>
      <c r="IQ274" s="56"/>
    </row>
    <row r="275" spans="1:251" x14ac:dyDescent="0.25">
      <c r="A275" s="1"/>
      <c r="C275" s="76"/>
      <c r="IH275" s="56"/>
      <c r="II275" s="56"/>
      <c r="IJ275" s="56"/>
      <c r="IK275" s="56"/>
      <c r="IL275" s="56"/>
      <c r="IM275" s="56"/>
      <c r="IN275" s="56"/>
      <c r="IO275" s="56"/>
      <c r="IP275" s="56"/>
      <c r="IQ275" s="56"/>
    </row>
    <row r="276" spans="1:251" x14ac:dyDescent="0.25">
      <c r="A276" s="1"/>
      <c r="C276" s="76"/>
      <c r="IH276" s="56"/>
      <c r="II276" s="56"/>
      <c r="IJ276" s="56"/>
      <c r="IK276" s="56"/>
      <c r="IL276" s="56"/>
      <c r="IM276" s="56"/>
      <c r="IN276" s="56"/>
      <c r="IO276" s="56"/>
      <c r="IP276" s="56"/>
      <c r="IQ276" s="56"/>
    </row>
    <row r="277" spans="1:251" x14ac:dyDescent="0.25">
      <c r="A277" s="1"/>
      <c r="C277" s="76"/>
      <c r="IH277" s="56"/>
      <c r="II277" s="56"/>
      <c r="IJ277" s="56"/>
      <c r="IK277" s="56"/>
      <c r="IL277" s="56"/>
      <c r="IM277" s="56"/>
      <c r="IN277" s="56"/>
      <c r="IO277" s="56"/>
      <c r="IP277" s="56"/>
      <c r="IQ277" s="56"/>
    </row>
    <row r="278" spans="1:251" x14ac:dyDescent="0.25">
      <c r="A278" s="1"/>
      <c r="C278" s="76"/>
      <c r="IH278" s="56"/>
      <c r="II278" s="56"/>
      <c r="IJ278" s="56"/>
      <c r="IK278" s="56"/>
      <c r="IL278" s="56"/>
      <c r="IM278" s="56"/>
      <c r="IN278" s="56"/>
      <c r="IO278" s="56"/>
      <c r="IP278" s="56"/>
      <c r="IQ278" s="56"/>
    </row>
    <row r="279" spans="1:251" x14ac:dyDescent="0.25">
      <c r="A279" s="1"/>
      <c r="C279" s="76"/>
      <c r="IH279" s="56"/>
      <c r="II279" s="56"/>
      <c r="IJ279" s="56"/>
      <c r="IK279" s="56"/>
      <c r="IL279" s="56"/>
      <c r="IM279" s="56"/>
      <c r="IN279" s="56"/>
      <c r="IO279" s="56"/>
      <c r="IP279" s="56"/>
      <c r="IQ279" s="56"/>
    </row>
    <row r="280" spans="1:251" x14ac:dyDescent="0.25">
      <c r="A280" s="1"/>
      <c r="C280" s="76"/>
      <c r="IH280" s="56"/>
      <c r="II280" s="56"/>
      <c r="IJ280" s="56"/>
      <c r="IK280" s="56"/>
      <c r="IL280" s="56"/>
      <c r="IM280" s="56"/>
      <c r="IN280" s="56"/>
      <c r="IO280" s="56"/>
      <c r="IP280" s="56"/>
      <c r="IQ280" s="56"/>
    </row>
    <row r="281" spans="1:251" x14ac:dyDescent="0.25">
      <c r="A281" s="1"/>
      <c r="C281" s="76"/>
      <c r="IH281" s="56"/>
      <c r="II281" s="56"/>
      <c r="IJ281" s="56"/>
      <c r="IK281" s="56"/>
      <c r="IL281" s="56"/>
      <c r="IM281" s="56"/>
      <c r="IN281" s="56"/>
      <c r="IO281" s="56"/>
      <c r="IP281" s="56"/>
      <c r="IQ281" s="56"/>
    </row>
    <row r="282" spans="1:251" x14ac:dyDescent="0.25">
      <c r="A282" s="1"/>
      <c r="C282" s="76"/>
      <c r="IH282" s="56"/>
      <c r="II282" s="56"/>
      <c r="IJ282" s="56"/>
      <c r="IK282" s="56"/>
      <c r="IL282" s="56"/>
      <c r="IM282" s="56"/>
      <c r="IN282" s="56"/>
      <c r="IO282" s="56"/>
      <c r="IP282" s="56"/>
      <c r="IQ282" s="56"/>
    </row>
    <row r="283" spans="1:251" x14ac:dyDescent="0.25">
      <c r="A283" s="1"/>
      <c r="C283" s="76"/>
      <c r="IH283" s="56"/>
      <c r="II283" s="56"/>
      <c r="IJ283" s="56"/>
      <c r="IK283" s="56"/>
      <c r="IL283" s="56"/>
      <c r="IM283" s="56"/>
      <c r="IN283" s="56"/>
      <c r="IO283" s="56"/>
      <c r="IP283" s="56"/>
      <c r="IQ283" s="56"/>
    </row>
    <row r="284" spans="1:251" x14ac:dyDescent="0.25">
      <c r="A284" s="1"/>
      <c r="C284" s="76"/>
      <c r="IH284" s="56"/>
      <c r="II284" s="56"/>
      <c r="IJ284" s="56"/>
      <c r="IK284" s="56"/>
      <c r="IL284" s="56"/>
      <c r="IM284" s="56"/>
      <c r="IN284" s="56"/>
      <c r="IO284" s="56"/>
      <c r="IP284" s="56"/>
      <c r="IQ284" s="56"/>
    </row>
    <row r="285" spans="1:251" x14ac:dyDescent="0.25">
      <c r="A285" s="1"/>
      <c r="C285" s="76"/>
      <c r="IH285" s="56"/>
      <c r="II285" s="56"/>
      <c r="IJ285" s="56"/>
      <c r="IK285" s="56"/>
      <c r="IL285" s="56"/>
      <c r="IM285" s="56"/>
      <c r="IN285" s="56"/>
      <c r="IO285" s="56"/>
      <c r="IP285" s="56"/>
      <c r="IQ285" s="56"/>
    </row>
    <row r="286" spans="1:251" x14ac:dyDescent="0.25">
      <c r="A286" s="1"/>
      <c r="C286" s="76"/>
      <c r="IH286" s="56"/>
      <c r="II286" s="56"/>
      <c r="IJ286" s="56"/>
      <c r="IK286" s="56"/>
      <c r="IL286" s="56"/>
      <c r="IM286" s="56"/>
      <c r="IN286" s="56"/>
      <c r="IO286" s="56"/>
      <c r="IP286" s="56"/>
      <c r="IQ286" s="56"/>
    </row>
    <row r="287" spans="1:251" x14ac:dyDescent="0.25">
      <c r="A287" s="1"/>
      <c r="C287" s="76"/>
      <c r="IH287" s="56"/>
      <c r="II287" s="56"/>
      <c r="IJ287" s="56"/>
      <c r="IK287" s="56"/>
      <c r="IL287" s="56"/>
      <c r="IM287" s="56"/>
      <c r="IN287" s="56"/>
      <c r="IO287" s="56"/>
      <c r="IP287" s="56"/>
      <c r="IQ287" s="56"/>
    </row>
    <row r="288" spans="1:251" x14ac:dyDescent="0.25">
      <c r="A288" s="1"/>
      <c r="C288" s="76"/>
      <c r="IH288" s="56"/>
      <c r="II288" s="56"/>
      <c r="IJ288" s="56"/>
      <c r="IK288" s="56"/>
      <c r="IL288" s="56"/>
      <c r="IM288" s="56"/>
      <c r="IN288" s="56"/>
      <c r="IO288" s="56"/>
      <c r="IP288" s="56"/>
      <c r="IQ288" s="56"/>
    </row>
    <row r="289" spans="1:251" x14ac:dyDescent="0.25">
      <c r="A289" s="1"/>
      <c r="C289" s="76"/>
      <c r="IH289" s="56"/>
      <c r="II289" s="56"/>
      <c r="IJ289" s="56"/>
      <c r="IK289" s="56"/>
      <c r="IL289" s="56"/>
      <c r="IM289" s="56"/>
      <c r="IN289" s="56"/>
      <c r="IO289" s="56"/>
      <c r="IP289" s="56"/>
      <c r="IQ289" s="56"/>
    </row>
    <row r="290" spans="1:251" x14ac:dyDescent="0.25">
      <c r="A290" s="1"/>
      <c r="C290" s="76"/>
      <c r="IH290" s="56"/>
      <c r="II290" s="56"/>
      <c r="IJ290" s="56"/>
      <c r="IK290" s="56"/>
      <c r="IL290" s="56"/>
      <c r="IM290" s="56"/>
      <c r="IN290" s="56"/>
      <c r="IO290" s="56"/>
      <c r="IP290" s="56"/>
      <c r="IQ290" s="56"/>
    </row>
    <row r="291" spans="1:251" x14ac:dyDescent="0.25">
      <c r="A291" s="1"/>
      <c r="C291" s="76"/>
      <c r="IH291" s="56"/>
      <c r="II291" s="56"/>
      <c r="IJ291" s="56"/>
      <c r="IK291" s="56"/>
      <c r="IL291" s="56"/>
      <c r="IM291" s="56"/>
      <c r="IN291" s="56"/>
      <c r="IO291" s="56"/>
      <c r="IP291" s="56"/>
      <c r="IQ291" s="56"/>
    </row>
    <row r="292" spans="1:251" x14ac:dyDescent="0.25">
      <c r="A292" s="1"/>
      <c r="C292" s="76"/>
      <c r="IH292" s="56"/>
      <c r="II292" s="56"/>
      <c r="IJ292" s="56"/>
      <c r="IK292" s="56"/>
      <c r="IL292" s="56"/>
      <c r="IM292" s="56"/>
      <c r="IN292" s="56"/>
      <c r="IO292" s="56"/>
      <c r="IP292" s="56"/>
      <c r="IQ292" s="56"/>
    </row>
    <row r="293" spans="1:251" x14ac:dyDescent="0.25">
      <c r="A293" s="1"/>
      <c r="C293" s="76"/>
      <c r="IH293" s="56"/>
      <c r="II293" s="56"/>
      <c r="IJ293" s="56"/>
      <c r="IK293" s="56"/>
      <c r="IL293" s="56"/>
      <c r="IM293" s="56"/>
      <c r="IN293" s="56"/>
      <c r="IO293" s="56"/>
      <c r="IP293" s="56"/>
      <c r="IQ293" s="56"/>
    </row>
    <row r="294" spans="1:251" x14ac:dyDescent="0.25">
      <c r="A294" s="1"/>
      <c r="C294" s="76"/>
      <c r="IH294" s="56"/>
      <c r="II294" s="56"/>
      <c r="IJ294" s="56"/>
      <c r="IK294" s="56"/>
      <c r="IL294" s="56"/>
      <c r="IM294" s="56"/>
      <c r="IN294" s="56"/>
      <c r="IO294" s="56"/>
      <c r="IP294" s="56"/>
      <c r="IQ294" s="56"/>
    </row>
    <row r="295" spans="1:251" x14ac:dyDescent="0.25">
      <c r="A295" s="1"/>
      <c r="C295" s="76"/>
      <c r="IH295" s="56"/>
      <c r="II295" s="56"/>
      <c r="IJ295" s="56"/>
      <c r="IK295" s="56"/>
      <c r="IL295" s="56"/>
      <c r="IM295" s="56"/>
      <c r="IN295" s="56"/>
      <c r="IO295" s="56"/>
      <c r="IP295" s="56"/>
      <c r="IQ295" s="56"/>
    </row>
    <row r="296" spans="1:251" x14ac:dyDescent="0.25">
      <c r="A296" s="1"/>
      <c r="C296" s="76"/>
      <c r="IH296" s="56"/>
      <c r="II296" s="56"/>
      <c r="IJ296" s="56"/>
      <c r="IK296" s="56"/>
      <c r="IL296" s="56"/>
      <c r="IM296" s="56"/>
      <c r="IN296" s="56"/>
      <c r="IO296" s="56"/>
      <c r="IP296" s="56"/>
      <c r="IQ296" s="56"/>
    </row>
    <row r="297" spans="1:251" x14ac:dyDescent="0.25">
      <c r="A297" s="1"/>
      <c r="C297" s="76"/>
      <c r="IH297" s="56"/>
      <c r="II297" s="56"/>
      <c r="IJ297" s="56"/>
      <c r="IK297" s="56"/>
      <c r="IL297" s="56"/>
      <c r="IM297" s="56"/>
      <c r="IN297" s="56"/>
      <c r="IO297" s="56"/>
      <c r="IP297" s="56"/>
      <c r="IQ297" s="56"/>
    </row>
    <row r="298" spans="1:251" x14ac:dyDescent="0.25">
      <c r="A298" s="1"/>
      <c r="C298" s="76"/>
      <c r="IH298" s="56"/>
      <c r="II298" s="56"/>
      <c r="IJ298" s="56"/>
      <c r="IK298" s="56"/>
      <c r="IL298" s="56"/>
      <c r="IM298" s="56"/>
      <c r="IN298" s="56"/>
      <c r="IO298" s="56"/>
      <c r="IP298" s="56"/>
      <c r="IQ298" s="56"/>
    </row>
    <row r="299" spans="1:251" x14ac:dyDescent="0.25">
      <c r="A299" s="1"/>
      <c r="C299" s="76"/>
      <c r="IH299" s="56"/>
      <c r="II299" s="56"/>
      <c r="IJ299" s="56"/>
      <c r="IK299" s="56"/>
      <c r="IL299" s="56"/>
      <c r="IM299" s="56"/>
      <c r="IN299" s="56"/>
      <c r="IO299" s="56"/>
      <c r="IP299" s="56"/>
      <c r="IQ299" s="56"/>
    </row>
    <row r="300" spans="1:251" x14ac:dyDescent="0.25">
      <c r="A300" s="1"/>
      <c r="C300" s="76"/>
      <c r="IH300" s="56"/>
      <c r="II300" s="56"/>
      <c r="IJ300" s="56"/>
      <c r="IK300" s="56"/>
      <c r="IL300" s="56"/>
      <c r="IM300" s="56"/>
      <c r="IN300" s="56"/>
      <c r="IO300" s="56"/>
      <c r="IP300" s="56"/>
      <c r="IQ300" s="56"/>
    </row>
    <row r="301" spans="1:251" x14ac:dyDescent="0.25">
      <c r="A301" s="1"/>
      <c r="C301" s="76"/>
      <c r="IH301" s="56"/>
      <c r="II301" s="56"/>
      <c r="IJ301" s="56"/>
      <c r="IK301" s="56"/>
      <c r="IL301" s="56"/>
      <c r="IM301" s="56"/>
      <c r="IN301" s="56"/>
      <c r="IO301" s="56"/>
      <c r="IP301" s="56"/>
      <c r="IQ301" s="56"/>
    </row>
    <row r="302" spans="1:251" x14ac:dyDescent="0.25">
      <c r="A302" s="1"/>
      <c r="C302" s="76"/>
      <c r="IH302" s="56"/>
      <c r="II302" s="56"/>
      <c r="IJ302" s="56"/>
      <c r="IK302" s="56"/>
      <c r="IL302" s="56"/>
      <c r="IM302" s="56"/>
      <c r="IN302" s="56"/>
      <c r="IO302" s="56"/>
      <c r="IP302" s="56"/>
      <c r="IQ302" s="56"/>
    </row>
    <row r="303" spans="1:251" x14ac:dyDescent="0.25">
      <c r="A303" s="1"/>
      <c r="C303" s="76"/>
      <c r="IH303" s="56"/>
      <c r="II303" s="56"/>
      <c r="IJ303" s="56"/>
      <c r="IK303" s="56"/>
      <c r="IL303" s="56"/>
      <c r="IM303" s="56"/>
      <c r="IN303" s="56"/>
      <c r="IO303" s="56"/>
      <c r="IP303" s="56"/>
      <c r="IQ303" s="56"/>
    </row>
    <row r="304" spans="1:251" x14ac:dyDescent="0.25">
      <c r="A304" s="1"/>
      <c r="C304" s="76"/>
      <c r="IH304" s="56"/>
      <c r="II304" s="56"/>
      <c r="IJ304" s="56"/>
      <c r="IK304" s="56"/>
      <c r="IL304" s="56"/>
      <c r="IM304" s="56"/>
      <c r="IN304" s="56"/>
      <c r="IO304" s="56"/>
      <c r="IP304" s="56"/>
      <c r="IQ304" s="56"/>
    </row>
    <row r="305" spans="1:251" x14ac:dyDescent="0.25">
      <c r="A305" s="1"/>
      <c r="C305" s="76"/>
      <c r="IH305" s="56"/>
      <c r="II305" s="56"/>
      <c r="IJ305" s="56"/>
      <c r="IK305" s="56"/>
      <c r="IL305" s="56"/>
      <c r="IM305" s="56"/>
      <c r="IN305" s="56"/>
      <c r="IO305" s="56"/>
      <c r="IP305" s="56"/>
      <c r="IQ305" s="56"/>
    </row>
    <row r="306" spans="1:251" x14ac:dyDescent="0.25">
      <c r="A306" s="1"/>
      <c r="C306" s="76"/>
      <c r="IH306" s="56"/>
      <c r="II306" s="56"/>
      <c r="IJ306" s="56"/>
      <c r="IK306" s="56"/>
      <c r="IL306" s="56"/>
      <c r="IM306" s="56"/>
      <c r="IN306" s="56"/>
      <c r="IO306" s="56"/>
      <c r="IP306" s="56"/>
      <c r="IQ306" s="56"/>
    </row>
    <row r="307" spans="1:251" x14ac:dyDescent="0.25">
      <c r="A307" s="1"/>
      <c r="C307" s="76"/>
      <c r="IH307" s="56"/>
      <c r="II307" s="56"/>
      <c r="IJ307" s="56"/>
      <c r="IK307" s="56"/>
      <c r="IL307" s="56"/>
      <c r="IM307" s="56"/>
      <c r="IN307" s="56"/>
      <c r="IO307" s="56"/>
      <c r="IP307" s="56"/>
      <c r="IQ307" s="56"/>
    </row>
    <row r="308" spans="1:251" x14ac:dyDescent="0.25">
      <c r="A308" s="1"/>
      <c r="C308" s="76"/>
      <c r="IH308" s="56"/>
      <c r="II308" s="56"/>
      <c r="IJ308" s="56"/>
      <c r="IK308" s="56"/>
      <c r="IL308" s="56"/>
      <c r="IM308" s="56"/>
      <c r="IN308" s="56"/>
      <c r="IO308" s="56"/>
      <c r="IP308" s="56"/>
      <c r="IQ308" s="56"/>
    </row>
    <row r="309" spans="1:251" x14ac:dyDescent="0.25">
      <c r="A309" s="1"/>
      <c r="C309" s="76"/>
      <c r="IH309" s="56"/>
      <c r="II309" s="56"/>
      <c r="IJ309" s="56"/>
      <c r="IK309" s="56"/>
      <c r="IL309" s="56"/>
      <c r="IM309" s="56"/>
      <c r="IN309" s="56"/>
      <c r="IO309" s="56"/>
      <c r="IP309" s="56"/>
      <c r="IQ309" s="56"/>
    </row>
    <row r="310" spans="1:251" x14ac:dyDescent="0.25">
      <c r="A310" s="1"/>
      <c r="C310" s="76"/>
      <c r="IH310" s="56"/>
      <c r="II310" s="56"/>
      <c r="IJ310" s="56"/>
      <c r="IK310" s="56"/>
      <c r="IL310" s="56"/>
      <c r="IM310" s="56"/>
      <c r="IN310" s="56"/>
      <c r="IO310" s="56"/>
      <c r="IP310" s="56"/>
      <c r="IQ310" s="56"/>
    </row>
    <row r="311" spans="1:251" x14ac:dyDescent="0.25">
      <c r="A311" s="1"/>
      <c r="C311" s="76"/>
      <c r="IH311" s="56"/>
      <c r="II311" s="56"/>
      <c r="IJ311" s="56"/>
      <c r="IK311" s="56"/>
      <c r="IL311" s="56"/>
      <c r="IM311" s="56"/>
      <c r="IN311" s="56"/>
      <c r="IO311" s="56"/>
      <c r="IP311" s="56"/>
      <c r="IQ311" s="56"/>
    </row>
    <row r="312" spans="1:251" x14ac:dyDescent="0.25">
      <c r="A312" s="1"/>
      <c r="C312" s="76"/>
      <c r="IH312" s="56"/>
      <c r="II312" s="56"/>
      <c r="IJ312" s="56"/>
      <c r="IK312" s="56"/>
      <c r="IL312" s="56"/>
      <c r="IM312" s="56"/>
      <c r="IN312" s="56"/>
      <c r="IO312" s="56"/>
      <c r="IP312" s="56"/>
      <c r="IQ312" s="56"/>
    </row>
    <row r="313" spans="1:251" x14ac:dyDescent="0.25">
      <c r="A313" s="1"/>
      <c r="C313" s="76"/>
      <c r="IH313" s="56"/>
      <c r="II313" s="56"/>
      <c r="IJ313" s="56"/>
      <c r="IK313" s="56"/>
      <c r="IL313" s="56"/>
      <c r="IM313" s="56"/>
      <c r="IN313" s="56"/>
      <c r="IO313" s="56"/>
      <c r="IP313" s="56"/>
      <c r="IQ313" s="56"/>
    </row>
    <row r="314" spans="1:251" x14ac:dyDescent="0.25">
      <c r="A314" s="1"/>
      <c r="C314" s="76"/>
      <c r="IH314" s="56"/>
      <c r="II314" s="56"/>
      <c r="IJ314" s="56"/>
      <c r="IK314" s="56"/>
      <c r="IL314" s="56"/>
      <c r="IM314" s="56"/>
      <c r="IN314" s="56"/>
      <c r="IO314" s="56"/>
      <c r="IP314" s="56"/>
      <c r="IQ314" s="56"/>
    </row>
    <row r="315" spans="1:251" x14ac:dyDescent="0.25">
      <c r="A315" s="1"/>
      <c r="C315" s="76"/>
      <c r="IH315" s="56"/>
      <c r="II315" s="56"/>
      <c r="IJ315" s="56"/>
      <c r="IK315" s="56"/>
      <c r="IL315" s="56"/>
      <c r="IM315" s="56"/>
      <c r="IN315" s="56"/>
      <c r="IO315" s="56"/>
      <c r="IP315" s="56"/>
      <c r="IQ315" s="56"/>
    </row>
    <row r="316" spans="1:251" x14ac:dyDescent="0.25">
      <c r="A316" s="1"/>
      <c r="C316" s="76"/>
      <c r="IH316" s="56"/>
      <c r="II316" s="56"/>
      <c r="IJ316" s="56"/>
      <c r="IK316" s="56"/>
      <c r="IL316" s="56"/>
      <c r="IM316" s="56"/>
      <c r="IN316" s="56"/>
      <c r="IO316" s="56"/>
      <c r="IP316" s="56"/>
      <c r="IQ316" s="56"/>
    </row>
    <row r="317" spans="1:251" x14ac:dyDescent="0.25">
      <c r="A317" s="1"/>
      <c r="C317" s="76"/>
      <c r="IH317" s="56"/>
      <c r="II317" s="56"/>
      <c r="IJ317" s="56"/>
      <c r="IK317" s="56"/>
      <c r="IL317" s="56"/>
      <c r="IM317" s="56"/>
      <c r="IN317" s="56"/>
      <c r="IO317" s="56"/>
      <c r="IP317" s="56"/>
      <c r="IQ317" s="56"/>
    </row>
    <row r="318" spans="1:251" x14ac:dyDescent="0.25">
      <c r="A318" s="1"/>
      <c r="C318" s="76"/>
      <c r="IH318" s="56"/>
      <c r="II318" s="56"/>
      <c r="IJ318" s="56"/>
      <c r="IK318" s="56"/>
      <c r="IL318" s="56"/>
      <c r="IM318" s="56"/>
      <c r="IN318" s="56"/>
      <c r="IO318" s="56"/>
      <c r="IP318" s="56"/>
      <c r="IQ318" s="56"/>
    </row>
    <row r="319" spans="1:251" x14ac:dyDescent="0.25">
      <c r="A319" s="1"/>
      <c r="C319" s="76"/>
      <c r="IH319" s="56"/>
      <c r="II319" s="56"/>
      <c r="IJ319" s="56"/>
      <c r="IK319" s="56"/>
      <c r="IL319" s="56"/>
      <c r="IM319" s="56"/>
      <c r="IN319" s="56"/>
      <c r="IO319" s="56"/>
      <c r="IP319" s="56"/>
      <c r="IQ319" s="56"/>
    </row>
    <row r="320" spans="1:251" x14ac:dyDescent="0.25">
      <c r="A320" s="1"/>
      <c r="C320" s="76"/>
      <c r="IH320" s="56"/>
      <c r="II320" s="56"/>
      <c r="IJ320" s="56"/>
      <c r="IK320" s="56"/>
      <c r="IL320" s="56"/>
      <c r="IM320" s="56"/>
      <c r="IN320" s="56"/>
      <c r="IO320" s="56"/>
      <c r="IP320" s="56"/>
      <c r="IQ320" s="56"/>
    </row>
    <row r="321" spans="1:251" x14ac:dyDescent="0.25">
      <c r="A321" s="1"/>
      <c r="C321" s="76"/>
      <c r="IH321" s="56"/>
      <c r="II321" s="56"/>
      <c r="IJ321" s="56"/>
      <c r="IK321" s="56"/>
      <c r="IL321" s="56"/>
      <c r="IM321" s="56"/>
      <c r="IN321" s="56"/>
      <c r="IO321" s="56"/>
      <c r="IP321" s="56"/>
      <c r="IQ321" s="56"/>
    </row>
    <row r="322" spans="1:251" x14ac:dyDescent="0.25">
      <c r="A322" s="1"/>
      <c r="C322" s="76"/>
      <c r="IH322" s="56"/>
      <c r="II322" s="56"/>
      <c r="IJ322" s="56"/>
      <c r="IK322" s="56"/>
      <c r="IL322" s="56"/>
      <c r="IM322" s="56"/>
      <c r="IN322" s="56"/>
      <c r="IO322" s="56"/>
      <c r="IP322" s="56"/>
      <c r="IQ322" s="56"/>
    </row>
    <row r="323" spans="1:251" x14ac:dyDescent="0.25">
      <c r="A323" s="1"/>
      <c r="C323" s="76"/>
      <c r="IH323" s="56"/>
      <c r="II323" s="56"/>
      <c r="IJ323" s="56"/>
      <c r="IK323" s="56"/>
      <c r="IL323" s="56"/>
      <c r="IM323" s="56"/>
      <c r="IN323" s="56"/>
      <c r="IO323" s="56"/>
      <c r="IP323" s="56"/>
      <c r="IQ323" s="56"/>
    </row>
    <row r="324" spans="1:251" x14ac:dyDescent="0.25">
      <c r="A324" s="1"/>
      <c r="C324" s="76"/>
      <c r="IH324" s="56"/>
      <c r="II324" s="56"/>
      <c r="IJ324" s="56"/>
      <c r="IK324" s="56"/>
      <c r="IL324" s="56"/>
      <c r="IM324" s="56"/>
      <c r="IN324" s="56"/>
      <c r="IO324" s="56"/>
      <c r="IP324" s="56"/>
      <c r="IQ324" s="56"/>
    </row>
    <row r="325" spans="1:251" x14ac:dyDescent="0.25">
      <c r="A325" s="1"/>
      <c r="C325" s="76"/>
      <c r="IH325" s="56"/>
      <c r="II325" s="56"/>
      <c r="IJ325" s="56"/>
      <c r="IK325" s="56"/>
      <c r="IL325" s="56"/>
      <c r="IM325" s="56"/>
      <c r="IN325" s="56"/>
      <c r="IO325" s="56"/>
      <c r="IP325" s="56"/>
      <c r="IQ325" s="56"/>
    </row>
    <row r="326" spans="1:251" x14ac:dyDescent="0.25">
      <c r="A326" s="1"/>
      <c r="C326" s="76"/>
      <c r="IH326" s="56"/>
      <c r="II326" s="56"/>
      <c r="IJ326" s="56"/>
      <c r="IK326" s="56"/>
      <c r="IL326" s="56"/>
      <c r="IM326" s="56"/>
      <c r="IN326" s="56"/>
      <c r="IO326" s="56"/>
      <c r="IP326" s="56"/>
      <c r="IQ326" s="56"/>
    </row>
    <row r="327" spans="1:251" x14ac:dyDescent="0.25">
      <c r="A327" s="1"/>
      <c r="C327" s="76"/>
      <c r="IH327" s="56"/>
      <c r="II327" s="56"/>
      <c r="IJ327" s="56"/>
      <c r="IK327" s="56"/>
      <c r="IL327" s="56"/>
      <c r="IM327" s="56"/>
      <c r="IN327" s="56"/>
      <c r="IO327" s="56"/>
      <c r="IP327" s="56"/>
      <c r="IQ327" s="56"/>
    </row>
    <row r="328" spans="1:251" x14ac:dyDescent="0.25">
      <c r="A328" s="1"/>
      <c r="C328" s="76"/>
      <c r="IH328" s="56"/>
      <c r="II328" s="56"/>
      <c r="IJ328" s="56"/>
      <c r="IK328" s="56"/>
      <c r="IL328" s="56"/>
      <c r="IM328" s="56"/>
      <c r="IN328" s="56"/>
      <c r="IO328" s="56"/>
      <c r="IP328" s="56"/>
      <c r="IQ328" s="56"/>
    </row>
    <row r="329" spans="1:251" x14ac:dyDescent="0.25">
      <c r="A329" s="1"/>
      <c r="C329" s="76"/>
      <c r="IH329" s="56"/>
      <c r="II329" s="56"/>
      <c r="IJ329" s="56"/>
      <c r="IK329" s="56"/>
      <c r="IL329" s="56"/>
      <c r="IM329" s="56"/>
      <c r="IN329" s="56"/>
      <c r="IO329" s="56"/>
      <c r="IP329" s="56"/>
      <c r="IQ329" s="56"/>
    </row>
    <row r="330" spans="1:251" x14ac:dyDescent="0.25">
      <c r="A330" s="1"/>
      <c r="C330" s="76"/>
      <c r="IH330" s="56"/>
      <c r="II330" s="56"/>
      <c r="IJ330" s="56"/>
      <c r="IK330" s="56"/>
      <c r="IL330" s="56"/>
      <c r="IM330" s="56"/>
      <c r="IN330" s="56"/>
      <c r="IO330" s="56"/>
      <c r="IP330" s="56"/>
      <c r="IQ330" s="56"/>
    </row>
    <row r="331" spans="1:251" x14ac:dyDescent="0.25">
      <c r="A331" s="1"/>
      <c r="C331" s="76"/>
      <c r="IH331" s="56"/>
      <c r="II331" s="56"/>
      <c r="IJ331" s="56"/>
      <c r="IK331" s="56"/>
      <c r="IL331" s="56"/>
      <c r="IM331" s="56"/>
      <c r="IN331" s="56"/>
      <c r="IO331" s="56"/>
      <c r="IP331" s="56"/>
      <c r="IQ331" s="56"/>
    </row>
    <row r="332" spans="1:251" x14ac:dyDescent="0.25">
      <c r="A332" s="1"/>
      <c r="C332" s="76"/>
      <c r="IH332" s="56"/>
      <c r="II332" s="56"/>
      <c r="IJ332" s="56"/>
      <c r="IK332" s="56"/>
      <c r="IL332" s="56"/>
      <c r="IM332" s="56"/>
      <c r="IN332" s="56"/>
      <c r="IO332" s="56"/>
      <c r="IP332" s="56"/>
      <c r="IQ332" s="56"/>
    </row>
    <row r="333" spans="1:251" x14ac:dyDescent="0.25">
      <c r="A333" s="1"/>
      <c r="C333" s="76"/>
      <c r="IH333" s="56"/>
      <c r="II333" s="56"/>
      <c r="IJ333" s="56"/>
      <c r="IK333" s="56"/>
      <c r="IL333" s="56"/>
      <c r="IM333" s="56"/>
      <c r="IN333" s="56"/>
      <c r="IO333" s="56"/>
      <c r="IP333" s="56"/>
      <c r="IQ333" s="56"/>
    </row>
    <row r="334" spans="1:251" x14ac:dyDescent="0.25">
      <c r="A334" s="1"/>
      <c r="C334" s="76"/>
      <c r="IH334" s="56"/>
      <c r="II334" s="56"/>
      <c r="IJ334" s="56"/>
      <c r="IK334" s="56"/>
      <c r="IL334" s="56"/>
      <c r="IM334" s="56"/>
      <c r="IN334" s="56"/>
      <c r="IO334" s="56"/>
      <c r="IP334" s="56"/>
      <c r="IQ334" s="56"/>
    </row>
    <row r="335" spans="1:251" x14ac:dyDescent="0.25">
      <c r="A335" s="1"/>
      <c r="C335" s="76"/>
      <c r="IH335" s="56"/>
      <c r="II335" s="56"/>
      <c r="IJ335" s="56"/>
      <c r="IK335" s="56"/>
      <c r="IL335" s="56"/>
      <c r="IM335" s="56"/>
      <c r="IN335" s="56"/>
      <c r="IO335" s="56"/>
      <c r="IP335" s="56"/>
      <c r="IQ335" s="56"/>
    </row>
    <row r="336" spans="1:251" x14ac:dyDescent="0.25">
      <c r="A336" s="1"/>
      <c r="C336" s="76"/>
      <c r="IH336" s="56"/>
      <c r="II336" s="56"/>
      <c r="IJ336" s="56"/>
      <c r="IK336" s="56"/>
      <c r="IL336" s="56"/>
      <c r="IM336" s="56"/>
      <c r="IN336" s="56"/>
      <c r="IO336" s="56"/>
      <c r="IP336" s="56"/>
      <c r="IQ336" s="56"/>
    </row>
    <row r="337" spans="1:251" x14ac:dyDescent="0.25">
      <c r="A337" s="1"/>
      <c r="C337" s="76"/>
      <c r="IH337" s="56"/>
      <c r="II337" s="56"/>
      <c r="IJ337" s="56"/>
      <c r="IK337" s="56"/>
      <c r="IL337" s="56"/>
      <c r="IM337" s="56"/>
      <c r="IN337" s="56"/>
      <c r="IO337" s="56"/>
      <c r="IP337" s="56"/>
      <c r="IQ337" s="56"/>
    </row>
    <row r="338" spans="1:251" x14ac:dyDescent="0.25">
      <c r="A338" s="1"/>
      <c r="C338" s="76"/>
      <c r="IH338" s="56"/>
      <c r="II338" s="56"/>
      <c r="IJ338" s="56"/>
      <c r="IK338" s="56"/>
      <c r="IL338" s="56"/>
      <c r="IM338" s="56"/>
      <c r="IN338" s="56"/>
      <c r="IO338" s="56"/>
      <c r="IP338" s="56"/>
      <c r="IQ338" s="56"/>
    </row>
    <row r="339" spans="1:251" x14ac:dyDescent="0.25">
      <c r="A339" s="1"/>
      <c r="C339" s="76"/>
      <c r="IH339" s="56"/>
      <c r="II339" s="56"/>
      <c r="IJ339" s="56"/>
      <c r="IK339" s="56"/>
      <c r="IL339" s="56"/>
      <c r="IM339" s="56"/>
      <c r="IN339" s="56"/>
      <c r="IO339" s="56"/>
      <c r="IP339" s="56"/>
      <c r="IQ339" s="56"/>
    </row>
    <row r="340" spans="1:251" x14ac:dyDescent="0.25">
      <c r="A340" s="1"/>
      <c r="C340" s="76"/>
      <c r="IH340" s="56"/>
      <c r="II340" s="56"/>
      <c r="IJ340" s="56"/>
      <c r="IK340" s="56"/>
      <c r="IL340" s="56"/>
      <c r="IM340" s="56"/>
      <c r="IN340" s="56"/>
      <c r="IO340" s="56"/>
      <c r="IP340" s="56"/>
      <c r="IQ340" s="56"/>
    </row>
    <row r="341" spans="1:251" x14ac:dyDescent="0.25">
      <c r="A341" s="1"/>
      <c r="C341" s="76"/>
      <c r="IH341" s="56"/>
      <c r="II341" s="56"/>
      <c r="IJ341" s="56"/>
      <c r="IK341" s="56"/>
      <c r="IL341" s="56"/>
      <c r="IM341" s="56"/>
      <c r="IN341" s="56"/>
      <c r="IO341" s="56"/>
      <c r="IP341" s="56"/>
      <c r="IQ341" s="56"/>
    </row>
    <row r="342" spans="1:251" x14ac:dyDescent="0.25">
      <c r="A342" s="1"/>
      <c r="C342" s="76"/>
      <c r="IH342" s="56"/>
      <c r="II342" s="56"/>
      <c r="IJ342" s="56"/>
      <c r="IK342" s="56"/>
      <c r="IL342" s="56"/>
      <c r="IM342" s="56"/>
      <c r="IN342" s="56"/>
      <c r="IO342" s="56"/>
      <c r="IP342" s="56"/>
      <c r="IQ342" s="56"/>
    </row>
    <row r="343" spans="1:251" x14ac:dyDescent="0.25">
      <c r="A343" s="1"/>
      <c r="C343" s="76"/>
      <c r="IH343" s="56"/>
      <c r="II343" s="56"/>
      <c r="IJ343" s="56"/>
      <c r="IK343" s="56"/>
      <c r="IL343" s="56"/>
      <c r="IM343" s="56"/>
      <c r="IN343" s="56"/>
      <c r="IO343" s="56"/>
      <c r="IP343" s="56"/>
      <c r="IQ343" s="56"/>
    </row>
    <row r="344" spans="1:251" x14ac:dyDescent="0.25">
      <c r="A344" s="1"/>
      <c r="C344" s="76"/>
      <c r="IH344" s="56"/>
      <c r="II344" s="56"/>
      <c r="IJ344" s="56"/>
      <c r="IK344" s="56"/>
      <c r="IL344" s="56"/>
      <c r="IM344" s="56"/>
      <c r="IN344" s="56"/>
      <c r="IO344" s="56"/>
      <c r="IP344" s="56"/>
      <c r="IQ344" s="56"/>
    </row>
    <row r="345" spans="1:251" x14ac:dyDescent="0.25">
      <c r="A345" s="1"/>
      <c r="C345" s="76"/>
      <c r="IH345" s="56"/>
      <c r="II345" s="56"/>
      <c r="IJ345" s="56"/>
      <c r="IK345" s="56"/>
      <c r="IL345" s="56"/>
      <c r="IM345" s="56"/>
      <c r="IN345" s="56"/>
      <c r="IO345" s="56"/>
      <c r="IP345" s="56"/>
      <c r="IQ345" s="56"/>
    </row>
    <row r="346" spans="1:251" x14ac:dyDescent="0.25">
      <c r="A346" s="1"/>
      <c r="C346" s="76"/>
      <c r="IH346" s="56"/>
      <c r="II346" s="56"/>
      <c r="IJ346" s="56"/>
      <c r="IK346" s="56"/>
      <c r="IL346" s="56"/>
      <c r="IM346" s="56"/>
      <c r="IN346" s="56"/>
      <c r="IO346" s="56"/>
      <c r="IP346" s="56"/>
      <c r="IQ346" s="56"/>
    </row>
    <row r="347" spans="1:251" x14ac:dyDescent="0.25">
      <c r="A347" s="1"/>
      <c r="C347" s="76"/>
      <c r="IH347" s="56"/>
      <c r="II347" s="56"/>
      <c r="IJ347" s="56"/>
      <c r="IK347" s="56"/>
      <c r="IL347" s="56"/>
      <c r="IM347" s="56"/>
      <c r="IN347" s="56"/>
      <c r="IO347" s="56"/>
      <c r="IP347" s="56"/>
      <c r="IQ347" s="56"/>
    </row>
    <row r="348" spans="1:251" x14ac:dyDescent="0.25">
      <c r="A348" s="1"/>
      <c r="C348" s="76"/>
      <c r="IH348" s="56"/>
      <c r="II348" s="56"/>
      <c r="IJ348" s="56"/>
      <c r="IK348" s="56"/>
      <c r="IL348" s="56"/>
      <c r="IM348" s="56"/>
      <c r="IN348" s="56"/>
      <c r="IO348" s="56"/>
      <c r="IP348" s="56"/>
      <c r="IQ348" s="56"/>
    </row>
    <row r="349" spans="1:251" x14ac:dyDescent="0.25">
      <c r="A349" s="1"/>
      <c r="C349" s="76"/>
      <c r="IH349" s="56"/>
      <c r="II349" s="56"/>
      <c r="IJ349" s="56"/>
      <c r="IK349" s="56"/>
      <c r="IL349" s="56"/>
      <c r="IM349" s="56"/>
      <c r="IN349" s="56"/>
      <c r="IO349" s="56"/>
      <c r="IP349" s="56"/>
      <c r="IQ349" s="56"/>
    </row>
    <row r="350" spans="1:251" x14ac:dyDescent="0.25">
      <c r="A350" s="1"/>
      <c r="C350" s="76"/>
      <c r="IH350" s="56"/>
      <c r="II350" s="56"/>
      <c r="IJ350" s="56"/>
      <c r="IK350" s="56"/>
      <c r="IL350" s="56"/>
      <c r="IM350" s="56"/>
      <c r="IN350" s="56"/>
      <c r="IO350" s="56"/>
      <c r="IP350" s="56"/>
      <c r="IQ350" s="56"/>
    </row>
    <row r="351" spans="1:251" x14ac:dyDescent="0.25">
      <c r="A351" s="1"/>
      <c r="C351" s="76"/>
      <c r="IH351" s="56"/>
      <c r="II351" s="56"/>
      <c r="IJ351" s="56"/>
      <c r="IK351" s="56"/>
      <c r="IL351" s="56"/>
      <c r="IM351" s="56"/>
      <c r="IN351" s="56"/>
      <c r="IO351" s="56"/>
      <c r="IP351" s="56"/>
      <c r="IQ351" s="56"/>
    </row>
    <row r="352" spans="1:251" x14ac:dyDescent="0.25">
      <c r="A352" s="1"/>
      <c r="C352" s="76"/>
      <c r="IH352" s="56"/>
      <c r="II352" s="56"/>
      <c r="IJ352" s="56"/>
      <c r="IK352" s="56"/>
      <c r="IL352" s="56"/>
      <c r="IM352" s="56"/>
      <c r="IN352" s="56"/>
      <c r="IO352" s="56"/>
      <c r="IP352" s="56"/>
      <c r="IQ352" s="56"/>
    </row>
    <row r="353" spans="1:251" x14ac:dyDescent="0.25">
      <c r="A353" s="1"/>
      <c r="C353" s="76"/>
      <c r="IH353" s="56"/>
      <c r="II353" s="56"/>
      <c r="IJ353" s="56"/>
      <c r="IK353" s="56"/>
      <c r="IL353" s="56"/>
      <c r="IM353" s="56"/>
      <c r="IN353" s="56"/>
      <c r="IO353" s="56"/>
      <c r="IP353" s="56"/>
      <c r="IQ353" s="56"/>
    </row>
    <row r="354" spans="1:251" x14ac:dyDescent="0.25">
      <c r="A354" s="1"/>
      <c r="C354" s="76"/>
      <c r="IH354" s="56"/>
      <c r="II354" s="56"/>
      <c r="IJ354" s="56"/>
      <c r="IK354" s="56"/>
      <c r="IL354" s="56"/>
      <c r="IM354" s="56"/>
      <c r="IN354" s="56"/>
      <c r="IO354" s="56"/>
      <c r="IP354" s="56"/>
      <c r="IQ354" s="56"/>
    </row>
    <row r="355" spans="1:251" x14ac:dyDescent="0.25">
      <c r="A355" s="1"/>
      <c r="C355" s="76"/>
      <c r="IH355" s="56"/>
      <c r="II355" s="56"/>
      <c r="IJ355" s="56"/>
      <c r="IK355" s="56"/>
      <c r="IL355" s="56"/>
      <c r="IM355" s="56"/>
      <c r="IN355" s="56"/>
      <c r="IO355" s="56"/>
      <c r="IP355" s="56"/>
      <c r="IQ355" s="56"/>
    </row>
    <row r="356" spans="1:251" x14ac:dyDescent="0.25">
      <c r="A356" s="1"/>
      <c r="C356" s="76"/>
      <c r="IH356" s="56"/>
      <c r="II356" s="56"/>
      <c r="IJ356" s="56"/>
      <c r="IK356" s="56"/>
      <c r="IL356" s="56"/>
      <c r="IM356" s="56"/>
      <c r="IN356" s="56"/>
      <c r="IO356" s="56"/>
      <c r="IP356" s="56"/>
      <c r="IQ356" s="56"/>
    </row>
    <row r="357" spans="1:251" x14ac:dyDescent="0.25">
      <c r="A357" s="1"/>
      <c r="C357" s="76"/>
      <c r="IH357" s="56"/>
      <c r="II357" s="56"/>
      <c r="IJ357" s="56"/>
      <c r="IK357" s="56"/>
      <c r="IL357" s="56"/>
      <c r="IM357" s="56"/>
      <c r="IN357" s="56"/>
      <c r="IO357" s="56"/>
      <c r="IP357" s="56"/>
      <c r="IQ357" s="56"/>
    </row>
    <row r="358" spans="1:251" x14ac:dyDescent="0.25">
      <c r="A358" s="1"/>
      <c r="C358" s="76"/>
      <c r="IH358" s="56"/>
      <c r="II358" s="56"/>
      <c r="IJ358" s="56"/>
      <c r="IK358" s="56"/>
      <c r="IL358" s="56"/>
      <c r="IM358" s="56"/>
      <c r="IN358" s="56"/>
      <c r="IO358" s="56"/>
      <c r="IP358" s="56"/>
      <c r="IQ358" s="56"/>
    </row>
    <row r="359" spans="1:251" x14ac:dyDescent="0.25">
      <c r="A359" s="1"/>
      <c r="C359" s="76"/>
      <c r="IH359" s="56"/>
      <c r="II359" s="56"/>
      <c r="IJ359" s="56"/>
      <c r="IK359" s="56"/>
      <c r="IL359" s="56"/>
      <c r="IM359" s="56"/>
      <c r="IN359" s="56"/>
      <c r="IO359" s="56"/>
      <c r="IP359" s="56"/>
      <c r="IQ359" s="56"/>
    </row>
    <row r="360" spans="1:251" x14ac:dyDescent="0.25">
      <c r="A360" s="1"/>
      <c r="C360" s="76"/>
      <c r="IH360" s="56"/>
      <c r="II360" s="56"/>
      <c r="IJ360" s="56"/>
      <c r="IK360" s="56"/>
      <c r="IL360" s="56"/>
      <c r="IM360" s="56"/>
      <c r="IN360" s="56"/>
      <c r="IO360" s="56"/>
      <c r="IP360" s="56"/>
      <c r="IQ360" s="56"/>
    </row>
    <row r="361" spans="1:251" x14ac:dyDescent="0.25">
      <c r="A361" s="1"/>
      <c r="C361" s="76"/>
      <c r="IH361" s="56"/>
      <c r="II361" s="56"/>
      <c r="IJ361" s="56"/>
      <c r="IK361" s="56"/>
      <c r="IL361" s="56"/>
      <c r="IM361" s="56"/>
      <c r="IN361" s="56"/>
      <c r="IO361" s="56"/>
      <c r="IP361" s="56"/>
      <c r="IQ361" s="56"/>
    </row>
    <row r="362" spans="1:251" x14ac:dyDescent="0.25">
      <c r="A362" s="1"/>
      <c r="C362" s="76"/>
      <c r="IH362" s="56"/>
      <c r="II362" s="56"/>
      <c r="IJ362" s="56"/>
      <c r="IK362" s="56"/>
      <c r="IL362" s="56"/>
      <c r="IM362" s="56"/>
      <c r="IN362" s="56"/>
      <c r="IO362" s="56"/>
      <c r="IP362" s="56"/>
      <c r="IQ362" s="56"/>
    </row>
    <row r="363" spans="1:251" x14ac:dyDescent="0.25">
      <c r="A363" s="1"/>
      <c r="C363" s="76"/>
      <c r="IH363" s="56"/>
      <c r="II363" s="56"/>
      <c r="IJ363" s="56"/>
      <c r="IK363" s="56"/>
      <c r="IL363" s="56"/>
      <c r="IM363" s="56"/>
      <c r="IN363" s="56"/>
      <c r="IO363" s="56"/>
      <c r="IP363" s="56"/>
      <c r="IQ363" s="56"/>
    </row>
    <row r="364" spans="1:251" x14ac:dyDescent="0.25">
      <c r="A364" s="1"/>
      <c r="C364" s="76"/>
      <c r="IH364" s="56"/>
      <c r="II364" s="56"/>
      <c r="IJ364" s="56"/>
      <c r="IK364" s="56"/>
      <c r="IL364" s="56"/>
      <c r="IM364" s="56"/>
      <c r="IN364" s="56"/>
      <c r="IO364" s="56"/>
      <c r="IP364" s="56"/>
      <c r="IQ364" s="56"/>
    </row>
    <row r="365" spans="1:251" x14ac:dyDescent="0.25">
      <c r="A365" s="1"/>
      <c r="C365" s="76"/>
      <c r="IH365" s="56"/>
      <c r="II365" s="56"/>
      <c r="IJ365" s="56"/>
      <c r="IK365" s="56"/>
      <c r="IL365" s="56"/>
      <c r="IM365" s="56"/>
      <c r="IN365" s="56"/>
      <c r="IO365" s="56"/>
      <c r="IP365" s="56"/>
      <c r="IQ365" s="56"/>
    </row>
    <row r="366" spans="1:251" x14ac:dyDescent="0.25">
      <c r="A366" s="1"/>
      <c r="C366" s="76"/>
      <c r="IH366" s="56"/>
      <c r="II366" s="56"/>
      <c r="IJ366" s="56"/>
      <c r="IK366" s="56"/>
      <c r="IL366" s="56"/>
      <c r="IM366" s="56"/>
      <c r="IN366" s="56"/>
      <c r="IO366" s="56"/>
      <c r="IP366" s="56"/>
      <c r="IQ366" s="56"/>
    </row>
    <row r="367" spans="1:251" x14ac:dyDescent="0.25">
      <c r="A367" s="1"/>
      <c r="C367" s="76"/>
      <c r="IH367" s="56"/>
      <c r="II367" s="56"/>
      <c r="IJ367" s="56"/>
      <c r="IK367" s="56"/>
      <c r="IL367" s="56"/>
      <c r="IM367" s="56"/>
      <c r="IN367" s="56"/>
      <c r="IO367" s="56"/>
      <c r="IP367" s="56"/>
      <c r="IQ367" s="56"/>
    </row>
    <row r="368" spans="1:251" x14ac:dyDescent="0.25">
      <c r="A368" s="1"/>
      <c r="C368" s="76"/>
      <c r="IH368" s="56"/>
      <c r="II368" s="56"/>
      <c r="IJ368" s="56"/>
      <c r="IK368" s="56"/>
      <c r="IL368" s="56"/>
      <c r="IM368" s="56"/>
      <c r="IN368" s="56"/>
      <c r="IO368" s="56"/>
      <c r="IP368" s="56"/>
      <c r="IQ368" s="56"/>
    </row>
    <row r="369" spans="1:251" x14ac:dyDescent="0.25">
      <c r="A369" s="1"/>
      <c r="C369" s="76"/>
      <c r="IH369" s="56"/>
      <c r="II369" s="56"/>
      <c r="IJ369" s="56"/>
      <c r="IK369" s="56"/>
      <c r="IL369" s="56"/>
      <c r="IM369" s="56"/>
      <c r="IN369" s="56"/>
      <c r="IO369" s="56"/>
      <c r="IP369" s="56"/>
      <c r="IQ369" s="56"/>
    </row>
    <row r="370" spans="1:251" x14ac:dyDescent="0.25">
      <c r="A370" s="1"/>
      <c r="C370" s="76"/>
      <c r="IH370" s="56"/>
      <c r="II370" s="56"/>
      <c r="IJ370" s="56"/>
      <c r="IK370" s="56"/>
      <c r="IL370" s="56"/>
      <c r="IM370" s="56"/>
      <c r="IN370" s="56"/>
      <c r="IO370" s="56"/>
      <c r="IP370" s="56"/>
      <c r="IQ370" s="56"/>
    </row>
    <row r="371" spans="1:251" x14ac:dyDescent="0.25">
      <c r="A371" s="1"/>
      <c r="C371" s="76"/>
      <c r="IH371" s="56"/>
      <c r="II371" s="56"/>
      <c r="IJ371" s="56"/>
      <c r="IK371" s="56"/>
      <c r="IL371" s="56"/>
      <c r="IM371" s="56"/>
      <c r="IN371" s="56"/>
      <c r="IO371" s="56"/>
      <c r="IP371" s="56"/>
      <c r="IQ371" s="56"/>
    </row>
    <row r="372" spans="1:251" x14ac:dyDescent="0.25">
      <c r="A372" s="1"/>
      <c r="C372" s="76"/>
      <c r="IH372" s="56"/>
      <c r="II372" s="56"/>
      <c r="IJ372" s="56"/>
      <c r="IK372" s="56"/>
      <c r="IL372" s="56"/>
      <c r="IM372" s="56"/>
      <c r="IN372" s="56"/>
      <c r="IO372" s="56"/>
      <c r="IP372" s="56"/>
      <c r="IQ372" s="56"/>
    </row>
    <row r="373" spans="1:251" x14ac:dyDescent="0.25">
      <c r="A373" s="1"/>
      <c r="C373" s="76"/>
      <c r="IH373" s="56"/>
      <c r="II373" s="56"/>
      <c r="IJ373" s="56"/>
      <c r="IK373" s="56"/>
      <c r="IL373" s="56"/>
      <c r="IM373" s="56"/>
      <c r="IN373" s="56"/>
      <c r="IO373" s="56"/>
      <c r="IP373" s="56"/>
      <c r="IQ373" s="56"/>
    </row>
    <row r="374" spans="1:251" x14ac:dyDescent="0.25">
      <c r="A374" s="1"/>
      <c r="C374" s="76"/>
      <c r="IH374" s="56"/>
      <c r="II374" s="56"/>
      <c r="IJ374" s="56"/>
      <c r="IK374" s="56"/>
      <c r="IL374" s="56"/>
      <c r="IM374" s="56"/>
      <c r="IN374" s="56"/>
      <c r="IO374" s="56"/>
      <c r="IP374" s="56"/>
      <c r="IQ374" s="56"/>
    </row>
    <row r="375" spans="1:251" x14ac:dyDescent="0.25">
      <c r="A375" s="1"/>
      <c r="C375" s="76"/>
      <c r="IH375" s="56"/>
      <c r="II375" s="56"/>
      <c r="IJ375" s="56"/>
      <c r="IK375" s="56"/>
      <c r="IL375" s="56"/>
      <c r="IM375" s="56"/>
      <c r="IN375" s="56"/>
      <c r="IO375" s="56"/>
      <c r="IP375" s="56"/>
      <c r="IQ375" s="56"/>
    </row>
    <row r="376" spans="1:251" x14ac:dyDescent="0.25">
      <c r="A376" s="1"/>
      <c r="C376" s="76"/>
      <c r="IH376" s="56"/>
      <c r="II376" s="56"/>
      <c r="IJ376" s="56"/>
      <c r="IK376" s="56"/>
      <c r="IL376" s="56"/>
      <c r="IM376" s="56"/>
      <c r="IN376" s="56"/>
      <c r="IO376" s="56"/>
      <c r="IP376" s="56"/>
      <c r="IQ376" s="56"/>
    </row>
    <row r="377" spans="1:251" x14ac:dyDescent="0.25">
      <c r="A377" s="1"/>
      <c r="C377" s="76"/>
      <c r="IH377" s="56"/>
      <c r="II377" s="56"/>
      <c r="IJ377" s="56"/>
      <c r="IK377" s="56"/>
      <c r="IL377" s="56"/>
      <c r="IM377" s="56"/>
      <c r="IN377" s="56"/>
      <c r="IO377" s="56"/>
      <c r="IP377" s="56"/>
      <c r="IQ377" s="56"/>
    </row>
    <row r="378" spans="1:251" x14ac:dyDescent="0.25">
      <c r="A378" s="1"/>
      <c r="C378" s="76"/>
      <c r="IH378" s="56"/>
      <c r="II378" s="56"/>
      <c r="IJ378" s="56"/>
      <c r="IK378" s="56"/>
      <c r="IL378" s="56"/>
      <c r="IM378" s="56"/>
      <c r="IN378" s="56"/>
      <c r="IO378" s="56"/>
      <c r="IP378" s="56"/>
      <c r="IQ378" s="56"/>
    </row>
    <row r="379" spans="1:251" x14ac:dyDescent="0.25">
      <c r="A379" s="1"/>
      <c r="C379" s="76"/>
      <c r="IH379" s="56"/>
      <c r="II379" s="56"/>
      <c r="IJ379" s="56"/>
      <c r="IK379" s="56"/>
      <c r="IL379" s="56"/>
      <c r="IM379" s="56"/>
      <c r="IN379" s="56"/>
      <c r="IO379" s="56"/>
      <c r="IP379" s="56"/>
      <c r="IQ379" s="56"/>
    </row>
    <row r="380" spans="1:251" x14ac:dyDescent="0.25">
      <c r="A380" s="1"/>
      <c r="C380" s="76"/>
      <c r="IH380" s="56"/>
      <c r="II380" s="56"/>
      <c r="IJ380" s="56"/>
      <c r="IK380" s="56"/>
      <c r="IL380" s="56"/>
      <c r="IM380" s="56"/>
      <c r="IN380" s="56"/>
      <c r="IO380" s="56"/>
      <c r="IP380" s="56"/>
      <c r="IQ380" s="56"/>
    </row>
    <row r="381" spans="1:251" x14ac:dyDescent="0.25">
      <c r="A381" s="1"/>
      <c r="C381" s="76"/>
      <c r="IH381" s="56"/>
      <c r="II381" s="56"/>
      <c r="IJ381" s="56"/>
      <c r="IK381" s="56"/>
      <c r="IL381" s="56"/>
      <c r="IM381" s="56"/>
      <c r="IN381" s="56"/>
      <c r="IO381" s="56"/>
      <c r="IP381" s="56"/>
      <c r="IQ381" s="56"/>
    </row>
    <row r="382" spans="1:251" x14ac:dyDescent="0.25">
      <c r="A382" s="1"/>
      <c r="C382" s="76"/>
      <c r="IH382" s="56"/>
      <c r="II382" s="56"/>
      <c r="IJ382" s="56"/>
      <c r="IK382" s="56"/>
      <c r="IL382" s="56"/>
      <c r="IM382" s="56"/>
      <c r="IN382" s="56"/>
      <c r="IO382" s="56"/>
      <c r="IP382" s="56"/>
      <c r="IQ382" s="56"/>
    </row>
    <row r="383" spans="1:251" x14ac:dyDescent="0.25">
      <c r="A383" s="1"/>
      <c r="C383" s="76"/>
      <c r="IH383" s="56"/>
      <c r="II383" s="56"/>
      <c r="IJ383" s="56"/>
      <c r="IK383" s="56"/>
      <c r="IL383" s="56"/>
      <c r="IM383" s="56"/>
      <c r="IN383" s="56"/>
      <c r="IO383" s="56"/>
      <c r="IP383" s="56"/>
      <c r="IQ383" s="56"/>
    </row>
    <row r="384" spans="1:251" x14ac:dyDescent="0.25">
      <c r="A384" s="1"/>
      <c r="C384" s="76"/>
      <c r="IH384" s="56"/>
      <c r="II384" s="56"/>
      <c r="IJ384" s="56"/>
      <c r="IK384" s="56"/>
      <c r="IL384" s="56"/>
      <c r="IM384" s="56"/>
      <c r="IN384" s="56"/>
      <c r="IO384" s="56"/>
      <c r="IP384" s="56"/>
      <c r="IQ384" s="56"/>
    </row>
    <row r="385" spans="1:251" x14ac:dyDescent="0.25">
      <c r="A385" s="1"/>
      <c r="C385" s="76"/>
      <c r="IH385" s="56"/>
      <c r="II385" s="56"/>
      <c r="IJ385" s="56"/>
      <c r="IK385" s="56"/>
      <c r="IL385" s="56"/>
      <c r="IM385" s="56"/>
      <c r="IN385" s="56"/>
      <c r="IO385" s="56"/>
      <c r="IP385" s="56"/>
      <c r="IQ385" s="56"/>
    </row>
    <row r="386" spans="1:251" x14ac:dyDescent="0.25">
      <c r="A386" s="1"/>
      <c r="C386" s="76"/>
      <c r="IH386" s="56"/>
      <c r="II386" s="56"/>
      <c r="IJ386" s="56"/>
      <c r="IK386" s="56"/>
      <c r="IL386" s="56"/>
      <c r="IM386" s="56"/>
      <c r="IN386" s="56"/>
      <c r="IO386" s="56"/>
      <c r="IP386" s="56"/>
      <c r="IQ386" s="56"/>
    </row>
    <row r="387" spans="1:251" x14ac:dyDescent="0.25">
      <c r="A387" s="1"/>
      <c r="C387" s="76"/>
      <c r="IH387" s="56"/>
      <c r="II387" s="56"/>
      <c r="IJ387" s="56"/>
      <c r="IK387" s="56"/>
      <c r="IL387" s="56"/>
      <c r="IM387" s="56"/>
      <c r="IN387" s="56"/>
      <c r="IO387" s="56"/>
      <c r="IP387" s="56"/>
      <c r="IQ387" s="56"/>
    </row>
    <row r="388" spans="1:251" x14ac:dyDescent="0.25">
      <c r="A388" s="1"/>
      <c r="C388" s="76"/>
      <c r="IH388" s="56"/>
      <c r="II388" s="56"/>
      <c r="IJ388" s="56"/>
      <c r="IK388" s="56"/>
      <c r="IL388" s="56"/>
      <c r="IM388" s="56"/>
      <c r="IN388" s="56"/>
      <c r="IO388" s="56"/>
      <c r="IP388" s="56"/>
      <c r="IQ388" s="56"/>
    </row>
    <row r="389" spans="1:251" x14ac:dyDescent="0.25">
      <c r="A389" s="1"/>
      <c r="C389" s="76"/>
      <c r="IH389" s="56"/>
      <c r="II389" s="56"/>
      <c r="IJ389" s="56"/>
      <c r="IK389" s="56"/>
      <c r="IL389" s="56"/>
      <c r="IM389" s="56"/>
      <c r="IN389" s="56"/>
      <c r="IO389" s="56"/>
      <c r="IP389" s="56"/>
      <c r="IQ389" s="56"/>
    </row>
    <row r="390" spans="1:251" x14ac:dyDescent="0.25">
      <c r="A390" s="1"/>
      <c r="C390" s="76"/>
      <c r="IH390" s="56"/>
      <c r="II390" s="56"/>
      <c r="IJ390" s="56"/>
      <c r="IK390" s="56"/>
      <c r="IL390" s="56"/>
      <c r="IM390" s="56"/>
      <c r="IN390" s="56"/>
      <c r="IO390" s="56"/>
      <c r="IP390" s="56"/>
      <c r="IQ390" s="56"/>
    </row>
    <row r="391" spans="1:251" x14ac:dyDescent="0.25">
      <c r="A391" s="1"/>
      <c r="C391" s="76"/>
      <c r="IH391" s="56"/>
      <c r="II391" s="56"/>
      <c r="IJ391" s="56"/>
      <c r="IK391" s="56"/>
      <c r="IL391" s="56"/>
      <c r="IM391" s="56"/>
      <c r="IN391" s="56"/>
      <c r="IO391" s="56"/>
      <c r="IP391" s="56"/>
      <c r="IQ391" s="56"/>
    </row>
    <row r="392" spans="1:251" x14ac:dyDescent="0.25">
      <c r="A392" s="1"/>
      <c r="C392" s="76"/>
      <c r="IH392" s="56"/>
      <c r="II392" s="56"/>
      <c r="IJ392" s="56"/>
      <c r="IK392" s="56"/>
      <c r="IL392" s="56"/>
      <c r="IM392" s="56"/>
      <c r="IN392" s="56"/>
      <c r="IO392" s="56"/>
      <c r="IP392" s="56"/>
      <c r="IQ392" s="56"/>
    </row>
    <row r="393" spans="1:251" x14ac:dyDescent="0.25">
      <c r="A393" s="1"/>
      <c r="C393" s="76"/>
      <c r="IH393" s="56"/>
      <c r="II393" s="56"/>
      <c r="IJ393" s="56"/>
      <c r="IK393" s="56"/>
      <c r="IL393" s="56"/>
      <c r="IM393" s="56"/>
      <c r="IN393" s="56"/>
      <c r="IO393" s="56"/>
      <c r="IP393" s="56"/>
      <c r="IQ393" s="56"/>
    </row>
    <row r="394" spans="1:251" x14ac:dyDescent="0.25">
      <c r="A394" s="1"/>
      <c r="C394" s="76"/>
      <c r="IH394" s="56"/>
      <c r="II394" s="56"/>
      <c r="IJ394" s="56"/>
      <c r="IK394" s="56"/>
      <c r="IL394" s="56"/>
      <c r="IM394" s="56"/>
      <c r="IN394" s="56"/>
      <c r="IO394" s="56"/>
      <c r="IP394" s="56"/>
      <c r="IQ394" s="56"/>
    </row>
    <row r="395" spans="1:251" x14ac:dyDescent="0.25">
      <c r="A395" s="1"/>
      <c r="C395" s="76"/>
      <c r="IH395" s="56"/>
      <c r="II395" s="56"/>
      <c r="IJ395" s="56"/>
      <c r="IK395" s="56"/>
      <c r="IL395" s="56"/>
      <c r="IM395" s="56"/>
      <c r="IN395" s="56"/>
      <c r="IO395" s="56"/>
      <c r="IP395" s="56"/>
      <c r="IQ395" s="56"/>
    </row>
    <row r="396" spans="1:251" x14ac:dyDescent="0.25">
      <c r="A396" s="1"/>
      <c r="C396" s="76"/>
      <c r="IH396" s="56"/>
      <c r="II396" s="56"/>
      <c r="IJ396" s="56"/>
      <c r="IK396" s="56"/>
      <c r="IL396" s="56"/>
      <c r="IM396" s="56"/>
      <c r="IN396" s="56"/>
      <c r="IO396" s="56"/>
      <c r="IP396" s="56"/>
      <c r="IQ396" s="56"/>
    </row>
    <row r="397" spans="1:251" x14ac:dyDescent="0.25">
      <c r="A397" s="1"/>
      <c r="C397" s="76"/>
      <c r="IH397" s="56"/>
      <c r="II397" s="56"/>
      <c r="IJ397" s="56"/>
      <c r="IK397" s="56"/>
      <c r="IL397" s="56"/>
      <c r="IM397" s="56"/>
      <c r="IN397" s="56"/>
      <c r="IO397" s="56"/>
      <c r="IP397" s="56"/>
      <c r="IQ397" s="56"/>
    </row>
    <row r="398" spans="1:251" x14ac:dyDescent="0.25">
      <c r="A398" s="1"/>
      <c r="C398" s="76"/>
      <c r="IH398" s="56"/>
      <c r="II398" s="56"/>
      <c r="IJ398" s="56"/>
      <c r="IK398" s="56"/>
      <c r="IL398" s="56"/>
      <c r="IM398" s="56"/>
      <c r="IN398" s="56"/>
      <c r="IO398" s="56"/>
      <c r="IP398" s="56"/>
      <c r="IQ398" s="56"/>
    </row>
    <row r="399" spans="1:251" x14ac:dyDescent="0.25">
      <c r="A399" s="1"/>
      <c r="C399" s="76"/>
      <c r="IH399" s="56"/>
      <c r="II399" s="56"/>
      <c r="IJ399" s="56"/>
      <c r="IK399" s="56"/>
      <c r="IL399" s="56"/>
      <c r="IM399" s="56"/>
      <c r="IN399" s="56"/>
      <c r="IO399" s="56"/>
      <c r="IP399" s="56"/>
      <c r="IQ399" s="56"/>
    </row>
    <row r="400" spans="1:251" x14ac:dyDescent="0.25">
      <c r="A400" s="1"/>
      <c r="C400" s="76"/>
      <c r="IH400" s="56"/>
      <c r="II400" s="56"/>
      <c r="IJ400" s="56"/>
      <c r="IK400" s="56"/>
      <c r="IL400" s="56"/>
      <c r="IM400" s="56"/>
      <c r="IN400" s="56"/>
      <c r="IO400" s="56"/>
      <c r="IP400" s="56"/>
      <c r="IQ400" s="56"/>
    </row>
    <row r="401" spans="1:251" x14ac:dyDescent="0.25">
      <c r="A401" s="1"/>
      <c r="C401" s="76"/>
      <c r="IH401" s="56"/>
      <c r="II401" s="56"/>
      <c r="IJ401" s="56"/>
      <c r="IK401" s="56"/>
      <c r="IL401" s="56"/>
      <c r="IM401" s="56"/>
      <c r="IN401" s="56"/>
      <c r="IO401" s="56"/>
      <c r="IP401" s="56"/>
      <c r="IQ401" s="56"/>
    </row>
    <row r="402" spans="1:251" x14ac:dyDescent="0.25">
      <c r="A402" s="1"/>
      <c r="C402" s="76"/>
      <c r="IH402" s="56"/>
      <c r="II402" s="56"/>
      <c r="IJ402" s="56"/>
      <c r="IK402" s="56"/>
      <c r="IL402" s="56"/>
      <c r="IM402" s="56"/>
      <c r="IN402" s="56"/>
      <c r="IO402" s="56"/>
      <c r="IP402" s="56"/>
      <c r="IQ402" s="56"/>
    </row>
    <row r="403" spans="1:251" x14ac:dyDescent="0.25">
      <c r="A403" s="1"/>
      <c r="C403" s="76"/>
      <c r="IH403" s="56"/>
      <c r="II403" s="56"/>
      <c r="IJ403" s="56"/>
      <c r="IK403" s="56"/>
      <c r="IL403" s="56"/>
      <c r="IM403" s="56"/>
      <c r="IN403" s="56"/>
      <c r="IO403" s="56"/>
      <c r="IP403" s="56"/>
      <c r="IQ403" s="56"/>
    </row>
    <row r="404" spans="1:251" x14ac:dyDescent="0.25">
      <c r="A404" s="1"/>
      <c r="C404" s="76"/>
      <c r="IH404" s="56"/>
      <c r="II404" s="56"/>
      <c r="IJ404" s="56"/>
      <c r="IK404" s="56"/>
      <c r="IL404" s="56"/>
      <c r="IM404" s="56"/>
      <c r="IN404" s="56"/>
      <c r="IO404" s="56"/>
      <c r="IP404" s="56"/>
      <c r="IQ404" s="56"/>
    </row>
    <row r="405" spans="1:251" x14ac:dyDescent="0.25">
      <c r="A405" s="1"/>
      <c r="C405" s="76"/>
      <c r="IH405" s="56"/>
      <c r="II405" s="56"/>
      <c r="IJ405" s="56"/>
      <c r="IK405" s="56"/>
      <c r="IL405" s="56"/>
      <c r="IM405" s="56"/>
      <c r="IN405" s="56"/>
      <c r="IO405" s="56"/>
      <c r="IP405" s="56"/>
      <c r="IQ405" s="56"/>
    </row>
    <row r="406" spans="1:251" x14ac:dyDescent="0.25">
      <c r="A406" s="1"/>
      <c r="C406" s="76"/>
      <c r="IH406" s="56"/>
      <c r="II406" s="56"/>
      <c r="IJ406" s="56"/>
      <c r="IK406" s="56"/>
      <c r="IL406" s="56"/>
      <c r="IM406" s="56"/>
      <c r="IN406" s="56"/>
      <c r="IO406" s="56"/>
      <c r="IP406" s="56"/>
      <c r="IQ406" s="56"/>
    </row>
    <row r="407" spans="1:251" x14ac:dyDescent="0.25">
      <c r="A407" s="1"/>
      <c r="C407" s="76"/>
      <c r="IH407" s="56"/>
      <c r="II407" s="56"/>
      <c r="IJ407" s="56"/>
      <c r="IK407" s="56"/>
      <c r="IL407" s="56"/>
      <c r="IM407" s="56"/>
      <c r="IN407" s="56"/>
      <c r="IO407" s="56"/>
      <c r="IP407" s="56"/>
      <c r="IQ407" s="56"/>
    </row>
    <row r="408" spans="1:251" x14ac:dyDescent="0.25">
      <c r="A408" s="1"/>
      <c r="C408" s="76"/>
      <c r="IH408" s="56"/>
      <c r="II408" s="56"/>
      <c r="IJ408" s="56"/>
      <c r="IK408" s="56"/>
      <c r="IL408" s="56"/>
      <c r="IM408" s="56"/>
      <c r="IN408" s="56"/>
      <c r="IO408" s="56"/>
      <c r="IP408" s="56"/>
      <c r="IQ408" s="56"/>
    </row>
    <row r="409" spans="1:251" x14ac:dyDescent="0.25">
      <c r="A409" s="1"/>
      <c r="C409" s="76"/>
      <c r="IH409" s="56"/>
      <c r="II409" s="56"/>
      <c r="IJ409" s="56"/>
      <c r="IK409" s="56"/>
      <c r="IL409" s="56"/>
      <c r="IM409" s="56"/>
      <c r="IN409" s="56"/>
      <c r="IO409" s="56"/>
      <c r="IP409" s="56"/>
      <c r="IQ409" s="56"/>
    </row>
    <row r="410" spans="1:251" x14ac:dyDescent="0.25">
      <c r="A410" s="1"/>
      <c r="C410" s="76"/>
      <c r="IH410" s="56"/>
      <c r="II410" s="56"/>
      <c r="IJ410" s="56"/>
      <c r="IK410" s="56"/>
      <c r="IL410" s="56"/>
      <c r="IM410" s="56"/>
      <c r="IN410" s="56"/>
      <c r="IO410" s="56"/>
      <c r="IP410" s="56"/>
      <c r="IQ410" s="56"/>
    </row>
    <row r="411" spans="1:251" x14ac:dyDescent="0.25">
      <c r="A411" s="1"/>
      <c r="C411" s="76"/>
      <c r="IH411" s="56"/>
      <c r="II411" s="56"/>
      <c r="IJ411" s="56"/>
      <c r="IK411" s="56"/>
      <c r="IL411" s="56"/>
      <c r="IM411" s="56"/>
      <c r="IN411" s="56"/>
      <c r="IO411" s="56"/>
      <c r="IP411" s="56"/>
      <c r="IQ411" s="56"/>
    </row>
    <row r="412" spans="1:251" x14ac:dyDescent="0.25">
      <c r="A412" s="1"/>
      <c r="C412" s="76"/>
      <c r="IH412" s="56"/>
      <c r="II412" s="56"/>
      <c r="IJ412" s="56"/>
      <c r="IK412" s="56"/>
      <c r="IL412" s="56"/>
      <c r="IM412" s="56"/>
      <c r="IN412" s="56"/>
      <c r="IO412" s="56"/>
      <c r="IP412" s="56"/>
      <c r="IQ412" s="56"/>
    </row>
    <row r="413" spans="1:251" x14ac:dyDescent="0.25">
      <c r="A413" s="1"/>
      <c r="C413" s="76"/>
      <c r="IH413" s="56"/>
      <c r="II413" s="56"/>
      <c r="IJ413" s="56"/>
      <c r="IK413" s="56"/>
      <c r="IL413" s="56"/>
      <c r="IM413" s="56"/>
      <c r="IN413" s="56"/>
      <c r="IO413" s="56"/>
      <c r="IP413" s="56"/>
      <c r="IQ413" s="56"/>
    </row>
    <row r="414" spans="1:251" x14ac:dyDescent="0.25">
      <c r="A414" s="1"/>
      <c r="C414" s="76"/>
      <c r="IH414" s="56"/>
      <c r="II414" s="56"/>
      <c r="IJ414" s="56"/>
      <c r="IK414" s="56"/>
      <c r="IL414" s="56"/>
      <c r="IM414" s="56"/>
      <c r="IN414" s="56"/>
      <c r="IO414" s="56"/>
      <c r="IP414" s="56"/>
      <c r="IQ414" s="56"/>
    </row>
    <row r="415" spans="1:251" x14ac:dyDescent="0.25">
      <c r="A415" s="1"/>
      <c r="C415" s="76"/>
      <c r="IH415" s="56"/>
      <c r="II415" s="56"/>
      <c r="IJ415" s="56"/>
      <c r="IK415" s="56"/>
      <c r="IL415" s="56"/>
      <c r="IM415" s="56"/>
      <c r="IN415" s="56"/>
      <c r="IO415" s="56"/>
      <c r="IP415" s="56"/>
      <c r="IQ415" s="56"/>
    </row>
    <row r="416" spans="1:251" x14ac:dyDescent="0.25">
      <c r="A416" s="1"/>
      <c r="C416" s="76"/>
      <c r="IH416" s="56"/>
      <c r="II416" s="56"/>
      <c r="IJ416" s="56"/>
      <c r="IK416" s="56"/>
      <c r="IL416" s="56"/>
      <c r="IM416" s="56"/>
      <c r="IN416" s="56"/>
      <c r="IO416" s="56"/>
      <c r="IP416" s="56"/>
      <c r="IQ416" s="56"/>
    </row>
    <row r="417" spans="1:251" x14ac:dyDescent="0.25">
      <c r="A417" s="1"/>
      <c r="C417" s="76"/>
      <c r="IH417" s="56"/>
      <c r="II417" s="56"/>
      <c r="IJ417" s="56"/>
      <c r="IK417" s="56"/>
      <c r="IL417" s="56"/>
      <c r="IM417" s="56"/>
      <c r="IN417" s="56"/>
      <c r="IO417" s="56"/>
      <c r="IP417" s="56"/>
      <c r="IQ417" s="56"/>
    </row>
    <row r="418" spans="1:251" x14ac:dyDescent="0.25">
      <c r="A418" s="1"/>
      <c r="C418" s="76"/>
      <c r="IH418" s="56"/>
      <c r="II418" s="56"/>
      <c r="IJ418" s="56"/>
      <c r="IK418" s="56"/>
      <c r="IL418" s="56"/>
      <c r="IM418" s="56"/>
      <c r="IN418" s="56"/>
      <c r="IO418" s="56"/>
      <c r="IP418" s="56"/>
      <c r="IQ418" s="56"/>
    </row>
    <row r="419" spans="1:251" x14ac:dyDescent="0.25">
      <c r="A419" s="1"/>
      <c r="C419" s="76"/>
      <c r="IH419" s="56"/>
      <c r="II419" s="56"/>
      <c r="IJ419" s="56"/>
      <c r="IK419" s="56"/>
      <c r="IL419" s="56"/>
      <c r="IM419" s="56"/>
      <c r="IN419" s="56"/>
      <c r="IO419" s="56"/>
      <c r="IP419" s="56"/>
      <c r="IQ419" s="56"/>
    </row>
    <row r="420" spans="1:251" x14ac:dyDescent="0.25">
      <c r="A420" s="1"/>
      <c r="C420" s="76"/>
      <c r="IH420" s="56"/>
      <c r="II420" s="56"/>
      <c r="IJ420" s="56"/>
      <c r="IK420" s="56"/>
      <c r="IL420" s="56"/>
      <c r="IM420" s="56"/>
      <c r="IN420" s="56"/>
      <c r="IO420" s="56"/>
      <c r="IP420" s="56"/>
      <c r="IQ420" s="56"/>
    </row>
    <row r="421" spans="1:251" x14ac:dyDescent="0.25">
      <c r="A421" s="1"/>
      <c r="C421" s="76"/>
      <c r="IH421" s="56"/>
      <c r="II421" s="56"/>
      <c r="IJ421" s="56"/>
      <c r="IK421" s="56"/>
      <c r="IL421" s="56"/>
      <c r="IM421" s="56"/>
      <c r="IN421" s="56"/>
      <c r="IO421" s="56"/>
      <c r="IP421" s="56"/>
      <c r="IQ421" s="56"/>
    </row>
    <row r="422" spans="1:251" x14ac:dyDescent="0.25">
      <c r="A422" s="1"/>
      <c r="C422" s="76"/>
      <c r="IH422" s="56"/>
      <c r="II422" s="56"/>
      <c r="IJ422" s="56"/>
      <c r="IK422" s="56"/>
      <c r="IL422" s="56"/>
      <c r="IM422" s="56"/>
      <c r="IN422" s="56"/>
      <c r="IO422" s="56"/>
      <c r="IP422" s="56"/>
      <c r="IQ422" s="56"/>
    </row>
    <row r="423" spans="1:251" x14ac:dyDescent="0.25">
      <c r="A423" s="1"/>
      <c r="C423" s="76"/>
      <c r="IH423" s="56"/>
      <c r="II423" s="56"/>
      <c r="IJ423" s="56"/>
      <c r="IK423" s="56"/>
      <c r="IL423" s="56"/>
      <c r="IM423" s="56"/>
      <c r="IN423" s="56"/>
      <c r="IO423" s="56"/>
      <c r="IP423" s="56"/>
      <c r="IQ423" s="56"/>
    </row>
    <row r="424" spans="1:251" x14ac:dyDescent="0.25">
      <c r="A424" s="1"/>
      <c r="C424" s="76"/>
      <c r="IH424" s="56"/>
      <c r="II424" s="56"/>
      <c r="IJ424" s="56"/>
      <c r="IK424" s="56"/>
      <c r="IL424" s="56"/>
      <c r="IM424" s="56"/>
      <c r="IN424" s="56"/>
      <c r="IO424" s="56"/>
      <c r="IP424" s="56"/>
      <c r="IQ424" s="56"/>
    </row>
  </sheetData>
  <mergeCells count="4">
    <mergeCell ref="A5:C5"/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483"/>
  <sheetViews>
    <sheetView topLeftCell="A16" workbookViewId="0">
      <selection activeCell="A19" sqref="A19"/>
    </sheetView>
  </sheetViews>
  <sheetFormatPr defaultColWidth="9.140625" defaultRowHeight="15" x14ac:dyDescent="0.25"/>
  <cols>
    <col min="1" max="1" width="24.42578125" style="94" customWidth="1"/>
    <col min="2" max="2" width="59.28515625" style="79" customWidth="1"/>
    <col min="3" max="3" width="13" style="94" customWidth="1"/>
    <col min="4" max="4" width="11.28515625" style="94" customWidth="1"/>
    <col min="5" max="5" width="10.28515625" style="79" hidden="1" customWidth="1"/>
    <col min="6" max="6" width="9.85546875" style="79" hidden="1" customWidth="1"/>
    <col min="7" max="256" width="9.140625" style="79"/>
    <col min="257" max="257" width="26.140625" style="79" customWidth="1"/>
    <col min="258" max="258" width="64.42578125" style="79" customWidth="1"/>
    <col min="259" max="259" width="16.5703125" style="79" customWidth="1"/>
    <col min="260" max="260" width="18.28515625" style="79" customWidth="1"/>
    <col min="261" max="261" width="10.28515625" style="79" customWidth="1"/>
    <col min="262" max="262" width="9.85546875" style="79" customWidth="1"/>
    <col min="263" max="512" width="9.140625" style="79"/>
    <col min="513" max="513" width="26.140625" style="79" customWidth="1"/>
    <col min="514" max="514" width="64.42578125" style="79" customWidth="1"/>
    <col min="515" max="515" width="16.5703125" style="79" customWidth="1"/>
    <col min="516" max="516" width="18.28515625" style="79" customWidth="1"/>
    <col min="517" max="517" width="10.28515625" style="79" customWidth="1"/>
    <col min="518" max="518" width="9.85546875" style="79" customWidth="1"/>
    <col min="519" max="768" width="9.140625" style="79"/>
    <col min="769" max="769" width="26.140625" style="79" customWidth="1"/>
    <col min="770" max="770" width="64.42578125" style="79" customWidth="1"/>
    <col min="771" max="771" width="16.5703125" style="79" customWidth="1"/>
    <col min="772" max="772" width="18.28515625" style="79" customWidth="1"/>
    <col min="773" max="773" width="10.28515625" style="79" customWidth="1"/>
    <col min="774" max="774" width="9.85546875" style="79" customWidth="1"/>
    <col min="775" max="1024" width="9.140625" style="79"/>
    <col min="1025" max="1025" width="26.140625" style="79" customWidth="1"/>
    <col min="1026" max="1026" width="64.42578125" style="79" customWidth="1"/>
    <col min="1027" max="1027" width="16.5703125" style="79" customWidth="1"/>
    <col min="1028" max="1028" width="18.28515625" style="79" customWidth="1"/>
    <col min="1029" max="1029" width="10.28515625" style="79" customWidth="1"/>
    <col min="1030" max="1030" width="9.85546875" style="79" customWidth="1"/>
    <col min="1031" max="1280" width="9.140625" style="79"/>
    <col min="1281" max="1281" width="26.140625" style="79" customWidth="1"/>
    <col min="1282" max="1282" width="64.42578125" style="79" customWidth="1"/>
    <col min="1283" max="1283" width="16.5703125" style="79" customWidth="1"/>
    <col min="1284" max="1284" width="18.28515625" style="79" customWidth="1"/>
    <col min="1285" max="1285" width="10.28515625" style="79" customWidth="1"/>
    <col min="1286" max="1286" width="9.85546875" style="79" customWidth="1"/>
    <col min="1287" max="1536" width="9.140625" style="79"/>
    <col min="1537" max="1537" width="26.140625" style="79" customWidth="1"/>
    <col min="1538" max="1538" width="64.42578125" style="79" customWidth="1"/>
    <col min="1539" max="1539" width="16.5703125" style="79" customWidth="1"/>
    <col min="1540" max="1540" width="18.28515625" style="79" customWidth="1"/>
    <col min="1541" max="1541" width="10.28515625" style="79" customWidth="1"/>
    <col min="1542" max="1542" width="9.85546875" style="79" customWidth="1"/>
    <col min="1543" max="1792" width="9.140625" style="79"/>
    <col min="1793" max="1793" width="26.140625" style="79" customWidth="1"/>
    <col min="1794" max="1794" width="64.42578125" style="79" customWidth="1"/>
    <col min="1795" max="1795" width="16.5703125" style="79" customWidth="1"/>
    <col min="1796" max="1796" width="18.28515625" style="79" customWidth="1"/>
    <col min="1797" max="1797" width="10.28515625" style="79" customWidth="1"/>
    <col min="1798" max="1798" width="9.85546875" style="79" customWidth="1"/>
    <col min="1799" max="2048" width="9.140625" style="79"/>
    <col min="2049" max="2049" width="26.140625" style="79" customWidth="1"/>
    <col min="2050" max="2050" width="64.42578125" style="79" customWidth="1"/>
    <col min="2051" max="2051" width="16.5703125" style="79" customWidth="1"/>
    <col min="2052" max="2052" width="18.28515625" style="79" customWidth="1"/>
    <col min="2053" max="2053" width="10.28515625" style="79" customWidth="1"/>
    <col min="2054" max="2054" width="9.85546875" style="79" customWidth="1"/>
    <col min="2055" max="2304" width="9.140625" style="79"/>
    <col min="2305" max="2305" width="26.140625" style="79" customWidth="1"/>
    <col min="2306" max="2306" width="64.42578125" style="79" customWidth="1"/>
    <col min="2307" max="2307" width="16.5703125" style="79" customWidth="1"/>
    <col min="2308" max="2308" width="18.28515625" style="79" customWidth="1"/>
    <col min="2309" max="2309" width="10.28515625" style="79" customWidth="1"/>
    <col min="2310" max="2310" width="9.85546875" style="79" customWidth="1"/>
    <col min="2311" max="2560" width="9.140625" style="79"/>
    <col min="2561" max="2561" width="26.140625" style="79" customWidth="1"/>
    <col min="2562" max="2562" width="64.42578125" style="79" customWidth="1"/>
    <col min="2563" max="2563" width="16.5703125" style="79" customWidth="1"/>
    <col min="2564" max="2564" width="18.28515625" style="79" customWidth="1"/>
    <col min="2565" max="2565" width="10.28515625" style="79" customWidth="1"/>
    <col min="2566" max="2566" width="9.85546875" style="79" customWidth="1"/>
    <col min="2567" max="2816" width="9.140625" style="79"/>
    <col min="2817" max="2817" width="26.140625" style="79" customWidth="1"/>
    <col min="2818" max="2818" width="64.42578125" style="79" customWidth="1"/>
    <col min="2819" max="2819" width="16.5703125" style="79" customWidth="1"/>
    <col min="2820" max="2820" width="18.28515625" style="79" customWidth="1"/>
    <col min="2821" max="2821" width="10.28515625" style="79" customWidth="1"/>
    <col min="2822" max="2822" width="9.85546875" style="79" customWidth="1"/>
    <col min="2823" max="3072" width="9.140625" style="79"/>
    <col min="3073" max="3073" width="26.140625" style="79" customWidth="1"/>
    <col min="3074" max="3074" width="64.42578125" style="79" customWidth="1"/>
    <col min="3075" max="3075" width="16.5703125" style="79" customWidth="1"/>
    <col min="3076" max="3076" width="18.28515625" style="79" customWidth="1"/>
    <col min="3077" max="3077" width="10.28515625" style="79" customWidth="1"/>
    <col min="3078" max="3078" width="9.85546875" style="79" customWidth="1"/>
    <col min="3079" max="3328" width="9.140625" style="79"/>
    <col min="3329" max="3329" width="26.140625" style="79" customWidth="1"/>
    <col min="3330" max="3330" width="64.42578125" style="79" customWidth="1"/>
    <col min="3331" max="3331" width="16.5703125" style="79" customWidth="1"/>
    <col min="3332" max="3332" width="18.28515625" style="79" customWidth="1"/>
    <col min="3333" max="3333" width="10.28515625" style="79" customWidth="1"/>
    <col min="3334" max="3334" width="9.85546875" style="79" customWidth="1"/>
    <col min="3335" max="3584" width="9.140625" style="79"/>
    <col min="3585" max="3585" width="26.140625" style="79" customWidth="1"/>
    <col min="3586" max="3586" width="64.42578125" style="79" customWidth="1"/>
    <col min="3587" max="3587" width="16.5703125" style="79" customWidth="1"/>
    <col min="3588" max="3588" width="18.28515625" style="79" customWidth="1"/>
    <col min="3589" max="3589" width="10.28515625" style="79" customWidth="1"/>
    <col min="3590" max="3590" width="9.85546875" style="79" customWidth="1"/>
    <col min="3591" max="3840" width="9.140625" style="79"/>
    <col min="3841" max="3841" width="26.140625" style="79" customWidth="1"/>
    <col min="3842" max="3842" width="64.42578125" style="79" customWidth="1"/>
    <col min="3843" max="3843" width="16.5703125" style="79" customWidth="1"/>
    <col min="3844" max="3844" width="18.28515625" style="79" customWidth="1"/>
    <col min="3845" max="3845" width="10.28515625" style="79" customWidth="1"/>
    <col min="3846" max="3846" width="9.85546875" style="79" customWidth="1"/>
    <col min="3847" max="4096" width="9.140625" style="79"/>
    <col min="4097" max="4097" width="26.140625" style="79" customWidth="1"/>
    <col min="4098" max="4098" width="64.42578125" style="79" customWidth="1"/>
    <col min="4099" max="4099" width="16.5703125" style="79" customWidth="1"/>
    <col min="4100" max="4100" width="18.28515625" style="79" customWidth="1"/>
    <col min="4101" max="4101" width="10.28515625" style="79" customWidth="1"/>
    <col min="4102" max="4102" width="9.85546875" style="79" customWidth="1"/>
    <col min="4103" max="4352" width="9.140625" style="79"/>
    <col min="4353" max="4353" width="26.140625" style="79" customWidth="1"/>
    <col min="4354" max="4354" width="64.42578125" style="79" customWidth="1"/>
    <col min="4355" max="4355" width="16.5703125" style="79" customWidth="1"/>
    <col min="4356" max="4356" width="18.28515625" style="79" customWidth="1"/>
    <col min="4357" max="4357" width="10.28515625" style="79" customWidth="1"/>
    <col min="4358" max="4358" width="9.85546875" style="79" customWidth="1"/>
    <col min="4359" max="4608" width="9.140625" style="79"/>
    <col min="4609" max="4609" width="26.140625" style="79" customWidth="1"/>
    <col min="4610" max="4610" width="64.42578125" style="79" customWidth="1"/>
    <col min="4611" max="4611" width="16.5703125" style="79" customWidth="1"/>
    <col min="4612" max="4612" width="18.28515625" style="79" customWidth="1"/>
    <col min="4613" max="4613" width="10.28515625" style="79" customWidth="1"/>
    <col min="4614" max="4614" width="9.85546875" style="79" customWidth="1"/>
    <col min="4615" max="4864" width="9.140625" style="79"/>
    <col min="4865" max="4865" width="26.140625" style="79" customWidth="1"/>
    <col min="4866" max="4866" width="64.42578125" style="79" customWidth="1"/>
    <col min="4867" max="4867" width="16.5703125" style="79" customWidth="1"/>
    <col min="4868" max="4868" width="18.28515625" style="79" customWidth="1"/>
    <col min="4869" max="4869" width="10.28515625" style="79" customWidth="1"/>
    <col min="4870" max="4870" width="9.85546875" style="79" customWidth="1"/>
    <col min="4871" max="5120" width="9.140625" style="79"/>
    <col min="5121" max="5121" width="26.140625" style="79" customWidth="1"/>
    <col min="5122" max="5122" width="64.42578125" style="79" customWidth="1"/>
    <col min="5123" max="5123" width="16.5703125" style="79" customWidth="1"/>
    <col min="5124" max="5124" width="18.28515625" style="79" customWidth="1"/>
    <col min="5125" max="5125" width="10.28515625" style="79" customWidth="1"/>
    <col min="5126" max="5126" width="9.85546875" style="79" customWidth="1"/>
    <col min="5127" max="5376" width="9.140625" style="79"/>
    <col min="5377" max="5377" width="26.140625" style="79" customWidth="1"/>
    <col min="5378" max="5378" width="64.42578125" style="79" customWidth="1"/>
    <col min="5379" max="5379" width="16.5703125" style="79" customWidth="1"/>
    <col min="5380" max="5380" width="18.28515625" style="79" customWidth="1"/>
    <col min="5381" max="5381" width="10.28515625" style="79" customWidth="1"/>
    <col min="5382" max="5382" width="9.85546875" style="79" customWidth="1"/>
    <col min="5383" max="5632" width="9.140625" style="79"/>
    <col min="5633" max="5633" width="26.140625" style="79" customWidth="1"/>
    <col min="5634" max="5634" width="64.42578125" style="79" customWidth="1"/>
    <col min="5635" max="5635" width="16.5703125" style="79" customWidth="1"/>
    <col min="5636" max="5636" width="18.28515625" style="79" customWidth="1"/>
    <col min="5637" max="5637" width="10.28515625" style="79" customWidth="1"/>
    <col min="5638" max="5638" width="9.85546875" style="79" customWidth="1"/>
    <col min="5639" max="5888" width="9.140625" style="79"/>
    <col min="5889" max="5889" width="26.140625" style="79" customWidth="1"/>
    <col min="5890" max="5890" width="64.42578125" style="79" customWidth="1"/>
    <col min="5891" max="5891" width="16.5703125" style="79" customWidth="1"/>
    <col min="5892" max="5892" width="18.28515625" style="79" customWidth="1"/>
    <col min="5893" max="5893" width="10.28515625" style="79" customWidth="1"/>
    <col min="5894" max="5894" width="9.85546875" style="79" customWidth="1"/>
    <col min="5895" max="6144" width="9.140625" style="79"/>
    <col min="6145" max="6145" width="26.140625" style="79" customWidth="1"/>
    <col min="6146" max="6146" width="64.42578125" style="79" customWidth="1"/>
    <col min="6147" max="6147" width="16.5703125" style="79" customWidth="1"/>
    <col min="6148" max="6148" width="18.28515625" style="79" customWidth="1"/>
    <col min="6149" max="6149" width="10.28515625" style="79" customWidth="1"/>
    <col min="6150" max="6150" width="9.85546875" style="79" customWidth="1"/>
    <col min="6151" max="6400" width="9.140625" style="79"/>
    <col min="6401" max="6401" width="26.140625" style="79" customWidth="1"/>
    <col min="6402" max="6402" width="64.42578125" style="79" customWidth="1"/>
    <col min="6403" max="6403" width="16.5703125" style="79" customWidth="1"/>
    <col min="6404" max="6404" width="18.28515625" style="79" customWidth="1"/>
    <col min="6405" max="6405" width="10.28515625" style="79" customWidth="1"/>
    <col min="6406" max="6406" width="9.85546875" style="79" customWidth="1"/>
    <col min="6407" max="6656" width="9.140625" style="79"/>
    <col min="6657" max="6657" width="26.140625" style="79" customWidth="1"/>
    <col min="6658" max="6658" width="64.42578125" style="79" customWidth="1"/>
    <col min="6659" max="6659" width="16.5703125" style="79" customWidth="1"/>
    <col min="6660" max="6660" width="18.28515625" style="79" customWidth="1"/>
    <col min="6661" max="6661" width="10.28515625" style="79" customWidth="1"/>
    <col min="6662" max="6662" width="9.85546875" style="79" customWidth="1"/>
    <col min="6663" max="6912" width="9.140625" style="79"/>
    <col min="6913" max="6913" width="26.140625" style="79" customWidth="1"/>
    <col min="6914" max="6914" width="64.42578125" style="79" customWidth="1"/>
    <col min="6915" max="6915" width="16.5703125" style="79" customWidth="1"/>
    <col min="6916" max="6916" width="18.28515625" style="79" customWidth="1"/>
    <col min="6917" max="6917" width="10.28515625" style="79" customWidth="1"/>
    <col min="6918" max="6918" width="9.85546875" style="79" customWidth="1"/>
    <col min="6919" max="7168" width="9.140625" style="79"/>
    <col min="7169" max="7169" width="26.140625" style="79" customWidth="1"/>
    <col min="7170" max="7170" width="64.42578125" style="79" customWidth="1"/>
    <col min="7171" max="7171" width="16.5703125" style="79" customWidth="1"/>
    <col min="7172" max="7172" width="18.28515625" style="79" customWidth="1"/>
    <col min="7173" max="7173" width="10.28515625" style="79" customWidth="1"/>
    <col min="7174" max="7174" width="9.85546875" style="79" customWidth="1"/>
    <col min="7175" max="7424" width="9.140625" style="79"/>
    <col min="7425" max="7425" width="26.140625" style="79" customWidth="1"/>
    <col min="7426" max="7426" width="64.42578125" style="79" customWidth="1"/>
    <col min="7427" max="7427" width="16.5703125" style="79" customWidth="1"/>
    <col min="7428" max="7428" width="18.28515625" style="79" customWidth="1"/>
    <col min="7429" max="7429" width="10.28515625" style="79" customWidth="1"/>
    <col min="7430" max="7430" width="9.85546875" style="79" customWidth="1"/>
    <col min="7431" max="7680" width="9.140625" style="79"/>
    <col min="7681" max="7681" width="26.140625" style="79" customWidth="1"/>
    <col min="7682" max="7682" width="64.42578125" style="79" customWidth="1"/>
    <col min="7683" max="7683" width="16.5703125" style="79" customWidth="1"/>
    <col min="7684" max="7684" width="18.28515625" style="79" customWidth="1"/>
    <col min="7685" max="7685" width="10.28515625" style="79" customWidth="1"/>
    <col min="7686" max="7686" width="9.85546875" style="79" customWidth="1"/>
    <col min="7687" max="7936" width="9.140625" style="79"/>
    <col min="7937" max="7937" width="26.140625" style="79" customWidth="1"/>
    <col min="7938" max="7938" width="64.42578125" style="79" customWidth="1"/>
    <col min="7939" max="7939" width="16.5703125" style="79" customWidth="1"/>
    <col min="7940" max="7940" width="18.28515625" style="79" customWidth="1"/>
    <col min="7941" max="7941" width="10.28515625" style="79" customWidth="1"/>
    <col min="7942" max="7942" width="9.85546875" style="79" customWidth="1"/>
    <col min="7943" max="8192" width="9.140625" style="79"/>
    <col min="8193" max="8193" width="26.140625" style="79" customWidth="1"/>
    <col min="8194" max="8194" width="64.42578125" style="79" customWidth="1"/>
    <col min="8195" max="8195" width="16.5703125" style="79" customWidth="1"/>
    <col min="8196" max="8196" width="18.28515625" style="79" customWidth="1"/>
    <col min="8197" max="8197" width="10.28515625" style="79" customWidth="1"/>
    <col min="8198" max="8198" width="9.85546875" style="79" customWidth="1"/>
    <col min="8199" max="8448" width="9.140625" style="79"/>
    <col min="8449" max="8449" width="26.140625" style="79" customWidth="1"/>
    <col min="8450" max="8450" width="64.42578125" style="79" customWidth="1"/>
    <col min="8451" max="8451" width="16.5703125" style="79" customWidth="1"/>
    <col min="8452" max="8452" width="18.28515625" style="79" customWidth="1"/>
    <col min="8453" max="8453" width="10.28515625" style="79" customWidth="1"/>
    <col min="8454" max="8454" width="9.85546875" style="79" customWidth="1"/>
    <col min="8455" max="8704" width="9.140625" style="79"/>
    <col min="8705" max="8705" width="26.140625" style="79" customWidth="1"/>
    <col min="8706" max="8706" width="64.42578125" style="79" customWidth="1"/>
    <col min="8707" max="8707" width="16.5703125" style="79" customWidth="1"/>
    <col min="8708" max="8708" width="18.28515625" style="79" customWidth="1"/>
    <col min="8709" max="8709" width="10.28515625" style="79" customWidth="1"/>
    <col min="8710" max="8710" width="9.85546875" style="79" customWidth="1"/>
    <col min="8711" max="8960" width="9.140625" style="79"/>
    <col min="8961" max="8961" width="26.140625" style="79" customWidth="1"/>
    <col min="8962" max="8962" width="64.42578125" style="79" customWidth="1"/>
    <col min="8963" max="8963" width="16.5703125" style="79" customWidth="1"/>
    <col min="8964" max="8964" width="18.28515625" style="79" customWidth="1"/>
    <col min="8965" max="8965" width="10.28515625" style="79" customWidth="1"/>
    <col min="8966" max="8966" width="9.85546875" style="79" customWidth="1"/>
    <col min="8967" max="9216" width="9.140625" style="79"/>
    <col min="9217" max="9217" width="26.140625" style="79" customWidth="1"/>
    <col min="9218" max="9218" width="64.42578125" style="79" customWidth="1"/>
    <col min="9219" max="9219" width="16.5703125" style="79" customWidth="1"/>
    <col min="9220" max="9220" width="18.28515625" style="79" customWidth="1"/>
    <col min="9221" max="9221" width="10.28515625" style="79" customWidth="1"/>
    <col min="9222" max="9222" width="9.85546875" style="79" customWidth="1"/>
    <col min="9223" max="9472" width="9.140625" style="79"/>
    <col min="9473" max="9473" width="26.140625" style="79" customWidth="1"/>
    <col min="9474" max="9474" width="64.42578125" style="79" customWidth="1"/>
    <col min="9475" max="9475" width="16.5703125" style="79" customWidth="1"/>
    <col min="9476" max="9476" width="18.28515625" style="79" customWidth="1"/>
    <col min="9477" max="9477" width="10.28515625" style="79" customWidth="1"/>
    <col min="9478" max="9478" width="9.85546875" style="79" customWidth="1"/>
    <col min="9479" max="9728" width="9.140625" style="79"/>
    <col min="9729" max="9729" width="26.140625" style="79" customWidth="1"/>
    <col min="9730" max="9730" width="64.42578125" style="79" customWidth="1"/>
    <col min="9731" max="9731" width="16.5703125" style="79" customWidth="1"/>
    <col min="9732" max="9732" width="18.28515625" style="79" customWidth="1"/>
    <col min="9733" max="9733" width="10.28515625" style="79" customWidth="1"/>
    <col min="9734" max="9734" width="9.85546875" style="79" customWidth="1"/>
    <col min="9735" max="9984" width="9.140625" style="79"/>
    <col min="9985" max="9985" width="26.140625" style="79" customWidth="1"/>
    <col min="9986" max="9986" width="64.42578125" style="79" customWidth="1"/>
    <col min="9987" max="9987" width="16.5703125" style="79" customWidth="1"/>
    <col min="9988" max="9988" width="18.28515625" style="79" customWidth="1"/>
    <col min="9989" max="9989" width="10.28515625" style="79" customWidth="1"/>
    <col min="9990" max="9990" width="9.85546875" style="79" customWidth="1"/>
    <col min="9991" max="10240" width="9.140625" style="79"/>
    <col min="10241" max="10241" width="26.140625" style="79" customWidth="1"/>
    <col min="10242" max="10242" width="64.42578125" style="79" customWidth="1"/>
    <col min="10243" max="10243" width="16.5703125" style="79" customWidth="1"/>
    <col min="10244" max="10244" width="18.28515625" style="79" customWidth="1"/>
    <col min="10245" max="10245" width="10.28515625" style="79" customWidth="1"/>
    <col min="10246" max="10246" width="9.85546875" style="79" customWidth="1"/>
    <col min="10247" max="10496" width="9.140625" style="79"/>
    <col min="10497" max="10497" width="26.140625" style="79" customWidth="1"/>
    <col min="10498" max="10498" width="64.42578125" style="79" customWidth="1"/>
    <col min="10499" max="10499" width="16.5703125" style="79" customWidth="1"/>
    <col min="10500" max="10500" width="18.28515625" style="79" customWidth="1"/>
    <col min="10501" max="10501" width="10.28515625" style="79" customWidth="1"/>
    <col min="10502" max="10502" width="9.85546875" style="79" customWidth="1"/>
    <col min="10503" max="10752" width="9.140625" style="79"/>
    <col min="10753" max="10753" width="26.140625" style="79" customWidth="1"/>
    <col min="10754" max="10754" width="64.42578125" style="79" customWidth="1"/>
    <col min="10755" max="10755" width="16.5703125" style="79" customWidth="1"/>
    <col min="10756" max="10756" width="18.28515625" style="79" customWidth="1"/>
    <col min="10757" max="10757" width="10.28515625" style="79" customWidth="1"/>
    <col min="10758" max="10758" width="9.85546875" style="79" customWidth="1"/>
    <col min="10759" max="11008" width="9.140625" style="79"/>
    <col min="11009" max="11009" width="26.140625" style="79" customWidth="1"/>
    <col min="11010" max="11010" width="64.42578125" style="79" customWidth="1"/>
    <col min="11011" max="11011" width="16.5703125" style="79" customWidth="1"/>
    <col min="11012" max="11012" width="18.28515625" style="79" customWidth="1"/>
    <col min="11013" max="11013" width="10.28515625" style="79" customWidth="1"/>
    <col min="11014" max="11014" width="9.85546875" style="79" customWidth="1"/>
    <col min="11015" max="11264" width="9.140625" style="79"/>
    <col min="11265" max="11265" width="26.140625" style="79" customWidth="1"/>
    <col min="11266" max="11266" width="64.42578125" style="79" customWidth="1"/>
    <col min="11267" max="11267" width="16.5703125" style="79" customWidth="1"/>
    <col min="11268" max="11268" width="18.28515625" style="79" customWidth="1"/>
    <col min="11269" max="11269" width="10.28515625" style="79" customWidth="1"/>
    <col min="11270" max="11270" width="9.85546875" style="79" customWidth="1"/>
    <col min="11271" max="11520" width="9.140625" style="79"/>
    <col min="11521" max="11521" width="26.140625" style="79" customWidth="1"/>
    <col min="11522" max="11522" width="64.42578125" style="79" customWidth="1"/>
    <col min="11523" max="11523" width="16.5703125" style="79" customWidth="1"/>
    <col min="11524" max="11524" width="18.28515625" style="79" customWidth="1"/>
    <col min="11525" max="11525" width="10.28515625" style="79" customWidth="1"/>
    <col min="11526" max="11526" width="9.85546875" style="79" customWidth="1"/>
    <col min="11527" max="11776" width="9.140625" style="79"/>
    <col min="11777" max="11777" width="26.140625" style="79" customWidth="1"/>
    <col min="11778" max="11778" width="64.42578125" style="79" customWidth="1"/>
    <col min="11779" max="11779" width="16.5703125" style="79" customWidth="1"/>
    <col min="11780" max="11780" width="18.28515625" style="79" customWidth="1"/>
    <col min="11781" max="11781" width="10.28515625" style="79" customWidth="1"/>
    <col min="11782" max="11782" width="9.85546875" style="79" customWidth="1"/>
    <col min="11783" max="12032" width="9.140625" style="79"/>
    <col min="12033" max="12033" width="26.140625" style="79" customWidth="1"/>
    <col min="12034" max="12034" width="64.42578125" style="79" customWidth="1"/>
    <col min="12035" max="12035" width="16.5703125" style="79" customWidth="1"/>
    <col min="12036" max="12036" width="18.28515625" style="79" customWidth="1"/>
    <col min="12037" max="12037" width="10.28515625" style="79" customWidth="1"/>
    <col min="12038" max="12038" width="9.85546875" style="79" customWidth="1"/>
    <col min="12039" max="12288" width="9.140625" style="79"/>
    <col min="12289" max="12289" width="26.140625" style="79" customWidth="1"/>
    <col min="12290" max="12290" width="64.42578125" style="79" customWidth="1"/>
    <col min="12291" max="12291" width="16.5703125" style="79" customWidth="1"/>
    <col min="12292" max="12292" width="18.28515625" style="79" customWidth="1"/>
    <col min="12293" max="12293" width="10.28515625" style="79" customWidth="1"/>
    <col min="12294" max="12294" width="9.85546875" style="79" customWidth="1"/>
    <col min="12295" max="12544" width="9.140625" style="79"/>
    <col min="12545" max="12545" width="26.140625" style="79" customWidth="1"/>
    <col min="12546" max="12546" width="64.42578125" style="79" customWidth="1"/>
    <col min="12547" max="12547" width="16.5703125" style="79" customWidth="1"/>
    <col min="12548" max="12548" width="18.28515625" style="79" customWidth="1"/>
    <col min="12549" max="12549" width="10.28515625" style="79" customWidth="1"/>
    <col min="12550" max="12550" width="9.85546875" style="79" customWidth="1"/>
    <col min="12551" max="12800" width="9.140625" style="79"/>
    <col min="12801" max="12801" width="26.140625" style="79" customWidth="1"/>
    <col min="12802" max="12802" width="64.42578125" style="79" customWidth="1"/>
    <col min="12803" max="12803" width="16.5703125" style="79" customWidth="1"/>
    <col min="12804" max="12804" width="18.28515625" style="79" customWidth="1"/>
    <col min="12805" max="12805" width="10.28515625" style="79" customWidth="1"/>
    <col min="12806" max="12806" width="9.85546875" style="79" customWidth="1"/>
    <col min="12807" max="13056" width="9.140625" style="79"/>
    <col min="13057" max="13057" width="26.140625" style="79" customWidth="1"/>
    <col min="13058" max="13058" width="64.42578125" style="79" customWidth="1"/>
    <col min="13059" max="13059" width="16.5703125" style="79" customWidth="1"/>
    <col min="13060" max="13060" width="18.28515625" style="79" customWidth="1"/>
    <col min="13061" max="13061" width="10.28515625" style="79" customWidth="1"/>
    <col min="13062" max="13062" width="9.85546875" style="79" customWidth="1"/>
    <col min="13063" max="13312" width="9.140625" style="79"/>
    <col min="13313" max="13313" width="26.140625" style="79" customWidth="1"/>
    <col min="13314" max="13314" width="64.42578125" style="79" customWidth="1"/>
    <col min="13315" max="13315" width="16.5703125" style="79" customWidth="1"/>
    <col min="13316" max="13316" width="18.28515625" style="79" customWidth="1"/>
    <col min="13317" max="13317" width="10.28515625" style="79" customWidth="1"/>
    <col min="13318" max="13318" width="9.85546875" style="79" customWidth="1"/>
    <col min="13319" max="13568" width="9.140625" style="79"/>
    <col min="13569" max="13569" width="26.140625" style="79" customWidth="1"/>
    <col min="13570" max="13570" width="64.42578125" style="79" customWidth="1"/>
    <col min="13571" max="13571" width="16.5703125" style="79" customWidth="1"/>
    <col min="13572" max="13572" width="18.28515625" style="79" customWidth="1"/>
    <col min="13573" max="13573" width="10.28515625" style="79" customWidth="1"/>
    <col min="13574" max="13574" width="9.85546875" style="79" customWidth="1"/>
    <col min="13575" max="13824" width="9.140625" style="79"/>
    <col min="13825" max="13825" width="26.140625" style="79" customWidth="1"/>
    <col min="13826" max="13826" width="64.42578125" style="79" customWidth="1"/>
    <col min="13827" max="13827" width="16.5703125" style="79" customWidth="1"/>
    <col min="13828" max="13828" width="18.28515625" style="79" customWidth="1"/>
    <col min="13829" max="13829" width="10.28515625" style="79" customWidth="1"/>
    <col min="13830" max="13830" width="9.85546875" style="79" customWidth="1"/>
    <col min="13831" max="14080" width="9.140625" style="79"/>
    <col min="14081" max="14081" width="26.140625" style="79" customWidth="1"/>
    <col min="14082" max="14082" width="64.42578125" style="79" customWidth="1"/>
    <col min="14083" max="14083" width="16.5703125" style="79" customWidth="1"/>
    <col min="14084" max="14084" width="18.28515625" style="79" customWidth="1"/>
    <col min="14085" max="14085" width="10.28515625" style="79" customWidth="1"/>
    <col min="14086" max="14086" width="9.85546875" style="79" customWidth="1"/>
    <col min="14087" max="14336" width="9.140625" style="79"/>
    <col min="14337" max="14337" width="26.140625" style="79" customWidth="1"/>
    <col min="14338" max="14338" width="64.42578125" style="79" customWidth="1"/>
    <col min="14339" max="14339" width="16.5703125" style="79" customWidth="1"/>
    <col min="14340" max="14340" width="18.28515625" style="79" customWidth="1"/>
    <col min="14341" max="14341" width="10.28515625" style="79" customWidth="1"/>
    <col min="14342" max="14342" width="9.85546875" style="79" customWidth="1"/>
    <col min="14343" max="14592" width="9.140625" style="79"/>
    <col min="14593" max="14593" width="26.140625" style="79" customWidth="1"/>
    <col min="14594" max="14594" width="64.42578125" style="79" customWidth="1"/>
    <col min="14595" max="14595" width="16.5703125" style="79" customWidth="1"/>
    <col min="14596" max="14596" width="18.28515625" style="79" customWidth="1"/>
    <col min="14597" max="14597" width="10.28515625" style="79" customWidth="1"/>
    <col min="14598" max="14598" width="9.85546875" style="79" customWidth="1"/>
    <col min="14599" max="14848" width="9.140625" style="79"/>
    <col min="14849" max="14849" width="26.140625" style="79" customWidth="1"/>
    <col min="14850" max="14850" width="64.42578125" style="79" customWidth="1"/>
    <col min="14851" max="14851" width="16.5703125" style="79" customWidth="1"/>
    <col min="14852" max="14852" width="18.28515625" style="79" customWidth="1"/>
    <col min="14853" max="14853" width="10.28515625" style="79" customWidth="1"/>
    <col min="14854" max="14854" width="9.85546875" style="79" customWidth="1"/>
    <col min="14855" max="15104" width="9.140625" style="79"/>
    <col min="15105" max="15105" width="26.140625" style="79" customWidth="1"/>
    <col min="15106" max="15106" width="64.42578125" style="79" customWidth="1"/>
    <col min="15107" max="15107" width="16.5703125" style="79" customWidth="1"/>
    <col min="15108" max="15108" width="18.28515625" style="79" customWidth="1"/>
    <col min="15109" max="15109" width="10.28515625" style="79" customWidth="1"/>
    <col min="15110" max="15110" width="9.85546875" style="79" customWidth="1"/>
    <col min="15111" max="15360" width="9.140625" style="79"/>
    <col min="15361" max="15361" width="26.140625" style="79" customWidth="1"/>
    <col min="15362" max="15362" width="64.42578125" style="79" customWidth="1"/>
    <col min="15363" max="15363" width="16.5703125" style="79" customWidth="1"/>
    <col min="15364" max="15364" width="18.28515625" style="79" customWidth="1"/>
    <col min="15365" max="15365" width="10.28515625" style="79" customWidth="1"/>
    <col min="15366" max="15366" width="9.85546875" style="79" customWidth="1"/>
    <col min="15367" max="15616" width="9.140625" style="79"/>
    <col min="15617" max="15617" width="26.140625" style="79" customWidth="1"/>
    <col min="15618" max="15618" width="64.42578125" style="79" customWidth="1"/>
    <col min="15619" max="15619" width="16.5703125" style="79" customWidth="1"/>
    <col min="15620" max="15620" width="18.28515625" style="79" customWidth="1"/>
    <col min="15621" max="15621" width="10.28515625" style="79" customWidth="1"/>
    <col min="15622" max="15622" width="9.85546875" style="79" customWidth="1"/>
    <col min="15623" max="15872" width="9.140625" style="79"/>
    <col min="15873" max="15873" width="26.140625" style="79" customWidth="1"/>
    <col min="15874" max="15874" width="64.42578125" style="79" customWidth="1"/>
    <col min="15875" max="15875" width="16.5703125" style="79" customWidth="1"/>
    <col min="15876" max="15876" width="18.28515625" style="79" customWidth="1"/>
    <col min="15877" max="15877" width="10.28515625" style="79" customWidth="1"/>
    <col min="15878" max="15878" width="9.85546875" style="79" customWidth="1"/>
    <col min="15879" max="16128" width="9.140625" style="79"/>
    <col min="16129" max="16129" width="26.140625" style="79" customWidth="1"/>
    <col min="16130" max="16130" width="64.42578125" style="79" customWidth="1"/>
    <col min="16131" max="16131" width="16.5703125" style="79" customWidth="1"/>
    <col min="16132" max="16132" width="18.28515625" style="79" customWidth="1"/>
    <col min="16133" max="16133" width="10.28515625" style="79" customWidth="1"/>
    <col min="16134" max="16134" width="9.85546875" style="79" customWidth="1"/>
    <col min="16135" max="16384" width="9.140625" style="79"/>
  </cols>
  <sheetData>
    <row r="1" spans="1:256" s="78" customFormat="1" ht="12.75" x14ac:dyDescent="0.2">
      <c r="A1" s="509" t="s">
        <v>241</v>
      </c>
      <c r="B1" s="509"/>
      <c r="C1" s="509"/>
      <c r="D1" s="509"/>
    </row>
    <row r="2" spans="1:256" s="78" customFormat="1" ht="12.75" x14ac:dyDescent="0.2">
      <c r="A2" s="510" t="s">
        <v>242</v>
      </c>
      <c r="B2" s="510"/>
      <c r="C2" s="510"/>
      <c r="D2" s="510"/>
    </row>
    <row r="3" spans="1:256" s="78" customFormat="1" ht="12.75" x14ac:dyDescent="0.2">
      <c r="A3" s="510" t="s">
        <v>251</v>
      </c>
      <c r="B3" s="510"/>
      <c r="C3" s="510"/>
      <c r="D3" s="510"/>
    </row>
    <row r="4" spans="1:256" s="78" customFormat="1" ht="12.75" x14ac:dyDescent="0.2">
      <c r="A4" s="3"/>
      <c r="B4" s="4"/>
      <c r="C4" s="5"/>
      <c r="D4" s="2"/>
    </row>
    <row r="5" spans="1:256" s="78" customFormat="1" ht="28.9" customHeight="1" x14ac:dyDescent="0.25">
      <c r="A5" s="506" t="s">
        <v>399</v>
      </c>
      <c r="B5" s="506"/>
      <c r="C5" s="506"/>
      <c r="D5" s="511"/>
    </row>
    <row r="6" spans="1:256" s="78" customFormat="1" ht="13.5" x14ac:dyDescent="0.25">
      <c r="A6" s="512" t="s">
        <v>3</v>
      </c>
      <c r="B6" s="513"/>
      <c r="C6" s="513"/>
      <c r="D6" s="513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s="78" customFormat="1" ht="30" x14ac:dyDescent="0.2">
      <c r="A7" s="9" t="s">
        <v>4</v>
      </c>
      <c r="B7" s="10" t="s">
        <v>5</v>
      </c>
      <c r="C7" s="80" t="s">
        <v>243</v>
      </c>
      <c r="D7" s="16" t="s">
        <v>252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s="78" customFormat="1" ht="15.75" x14ac:dyDescent="0.25">
      <c r="A8" s="13"/>
      <c r="B8" s="14" t="s">
        <v>7</v>
      </c>
      <c r="C8" s="15"/>
      <c r="D8" s="81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ht="30" x14ac:dyDescent="0.2">
      <c r="A9" s="16" t="s">
        <v>8</v>
      </c>
      <c r="B9" s="17" t="s">
        <v>9</v>
      </c>
      <c r="C9" s="18">
        <f>SUM(C10+C20+C28+C38+C43+C54+C59+C68+C75+C84+C15)</f>
        <v>386360</v>
      </c>
      <c r="D9" s="18">
        <f>SUM(D10+D20+D28+D38+D43+D54+D59+D68+D75+D84+D15)</f>
        <v>385200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ht="30" x14ac:dyDescent="0.2">
      <c r="A10" s="9" t="s">
        <v>10</v>
      </c>
      <c r="B10" s="20" t="s">
        <v>11</v>
      </c>
      <c r="C10" s="18">
        <f>SUM(C11)</f>
        <v>226500</v>
      </c>
      <c r="D10" s="18">
        <f>SUM(D11)</f>
        <v>230000</v>
      </c>
      <c r="E10" s="145">
        <f>C10+C15+C20+C28+C38</f>
        <v>359490</v>
      </c>
      <c r="F10" s="145">
        <f>D10+D15+D20+D28+D38</f>
        <v>358870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30" x14ac:dyDescent="0.2">
      <c r="A11" s="9" t="s">
        <v>12</v>
      </c>
      <c r="B11" s="21" t="s">
        <v>13</v>
      </c>
      <c r="C11" s="22">
        <f>SUM(C12+C13+C14)</f>
        <v>226500</v>
      </c>
      <c r="D11" s="22">
        <f>SUM(D12+D13+D14)</f>
        <v>230000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s="82" customFormat="1" ht="78" customHeight="1" x14ac:dyDescent="0.2">
      <c r="A12" s="23" t="s">
        <v>14</v>
      </c>
      <c r="B12" s="24" t="s">
        <v>15</v>
      </c>
      <c r="C12" s="25">
        <v>223900</v>
      </c>
      <c r="D12" s="25">
        <v>227400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83" customFormat="1" ht="102" customHeight="1" x14ac:dyDescent="0.2">
      <c r="A13" s="9" t="s">
        <v>16</v>
      </c>
      <c r="B13" s="26" t="s">
        <v>244</v>
      </c>
      <c r="C13" s="27">
        <v>1400</v>
      </c>
      <c r="D13" s="27">
        <v>1400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83" customFormat="1" ht="47.45" customHeight="1" x14ac:dyDescent="0.2">
      <c r="A14" s="9" t="s">
        <v>18</v>
      </c>
      <c r="B14" s="40" t="s">
        <v>19</v>
      </c>
      <c r="C14" s="27">
        <v>1200</v>
      </c>
      <c r="D14" s="27">
        <v>1200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ht="30" x14ac:dyDescent="0.2">
      <c r="A15" s="9" t="s">
        <v>22</v>
      </c>
      <c r="B15" s="84" t="s">
        <v>23</v>
      </c>
      <c r="C15" s="18">
        <f>SUM(C17:C19)</f>
        <v>7370</v>
      </c>
      <c r="D15" s="18">
        <f>SUM(D17:D19)</f>
        <v>7370</v>
      </c>
    </row>
    <row r="16" spans="1:256" ht="30" x14ac:dyDescent="0.2">
      <c r="A16" s="9" t="s">
        <v>24</v>
      </c>
      <c r="B16" s="38" t="s">
        <v>25</v>
      </c>
      <c r="C16" s="22">
        <f>SUM(C17+C18+C19)</f>
        <v>7370</v>
      </c>
      <c r="D16" s="22">
        <f>SUM(D17+D18+D19)</f>
        <v>7370</v>
      </c>
    </row>
    <row r="17" spans="1:256" ht="73.900000000000006" customHeight="1" x14ac:dyDescent="0.2">
      <c r="A17" s="9" t="s">
        <v>26</v>
      </c>
      <c r="B17" s="26" t="s">
        <v>27</v>
      </c>
      <c r="C17" s="27">
        <v>3475</v>
      </c>
      <c r="D17" s="27">
        <v>3475</v>
      </c>
    </row>
    <row r="18" spans="1:256" ht="93" customHeight="1" x14ac:dyDescent="0.2">
      <c r="A18" s="9" t="s">
        <v>28</v>
      </c>
      <c r="B18" s="26" t="s">
        <v>29</v>
      </c>
      <c r="C18" s="27">
        <v>25</v>
      </c>
      <c r="D18" s="27">
        <v>25</v>
      </c>
    </row>
    <row r="19" spans="1:256" ht="75.75" customHeight="1" x14ac:dyDescent="0.2">
      <c r="A19" s="9" t="s">
        <v>30</v>
      </c>
      <c r="B19" s="26" t="s">
        <v>31</v>
      </c>
      <c r="C19" s="27">
        <v>3870</v>
      </c>
      <c r="D19" s="27">
        <v>3870</v>
      </c>
    </row>
    <row r="20" spans="1:256" ht="30" x14ac:dyDescent="0.2">
      <c r="A20" s="9" t="s">
        <v>32</v>
      </c>
      <c r="B20" s="85" t="s">
        <v>33</v>
      </c>
      <c r="C20" s="18">
        <f>SUM(C21+C26)</f>
        <v>46300</v>
      </c>
      <c r="D20" s="18">
        <f>SUM(D21+D26)</f>
        <v>41700</v>
      </c>
    </row>
    <row r="21" spans="1:256" ht="30" x14ac:dyDescent="0.2">
      <c r="A21" s="9" t="s">
        <v>34</v>
      </c>
      <c r="B21" s="29" t="s">
        <v>35</v>
      </c>
      <c r="C21" s="30">
        <f>SUM(C22+C24)</f>
        <v>34300</v>
      </c>
      <c r="D21" s="30">
        <f>SUM(D22+D24)</f>
        <v>29700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30" x14ac:dyDescent="0.2">
      <c r="A22" s="9" t="s">
        <v>36</v>
      </c>
      <c r="B22" s="21" t="s">
        <v>37</v>
      </c>
      <c r="C22" s="30">
        <f>C23</f>
        <v>17800</v>
      </c>
      <c r="D22" s="30">
        <f>SUM(D23)</f>
        <v>13200</v>
      </c>
    </row>
    <row r="23" spans="1:256" ht="30" x14ac:dyDescent="0.2">
      <c r="A23" s="16" t="s">
        <v>38</v>
      </c>
      <c r="B23" s="26" t="s">
        <v>245</v>
      </c>
      <c r="C23" s="31">
        <v>17800</v>
      </c>
      <c r="D23" s="31">
        <v>13200</v>
      </c>
    </row>
    <row r="24" spans="1:256" s="83" customFormat="1" ht="45" x14ac:dyDescent="0.2">
      <c r="A24" s="9" t="s">
        <v>40</v>
      </c>
      <c r="B24" s="21" t="s">
        <v>246</v>
      </c>
      <c r="C24" s="30">
        <f>SUM(C25)</f>
        <v>16500</v>
      </c>
      <c r="D24" s="30">
        <f>SUM(D25)</f>
        <v>16500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ht="75" x14ac:dyDescent="0.2">
      <c r="A25" s="9" t="s">
        <v>42</v>
      </c>
      <c r="B25" s="33" t="s">
        <v>43</v>
      </c>
      <c r="C25" s="31">
        <v>16500</v>
      </c>
      <c r="D25" s="31">
        <v>16500</v>
      </c>
    </row>
    <row r="26" spans="1:256" ht="30" x14ac:dyDescent="0.2">
      <c r="A26" s="9" t="s">
        <v>47</v>
      </c>
      <c r="B26" s="38" t="s">
        <v>48</v>
      </c>
      <c r="C26" s="30">
        <f>SUM(C27)</f>
        <v>12000</v>
      </c>
      <c r="D26" s="30">
        <f>SUM(D27)</f>
        <v>12000</v>
      </c>
    </row>
    <row r="27" spans="1:256" ht="37.9" customHeight="1" x14ac:dyDescent="0.2">
      <c r="A27" s="9" t="s">
        <v>49</v>
      </c>
      <c r="B27" s="26" t="s">
        <v>50</v>
      </c>
      <c r="C27" s="31">
        <v>12000</v>
      </c>
      <c r="D27" s="31">
        <v>12000</v>
      </c>
    </row>
    <row r="28" spans="1:256" s="6" customFormat="1" ht="30" x14ac:dyDescent="0.2">
      <c r="A28" s="9" t="s">
        <v>51</v>
      </c>
      <c r="B28" s="85" t="s">
        <v>52</v>
      </c>
      <c r="C28" s="18">
        <f>SUM(C29+C31+C33)</f>
        <v>74600</v>
      </c>
      <c r="D28" s="18">
        <f>SUM(D29+D31+D33)</f>
        <v>74850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s="6" customFormat="1" ht="30" x14ac:dyDescent="0.2">
      <c r="A29" s="16" t="s">
        <v>53</v>
      </c>
      <c r="B29" s="38" t="s">
        <v>54</v>
      </c>
      <c r="C29" s="30">
        <f>SUM(C30)</f>
        <v>10000</v>
      </c>
      <c r="D29" s="30">
        <f>SUM(D30)</f>
        <v>10250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ht="45" x14ac:dyDescent="0.2">
      <c r="A30" s="9" t="s">
        <v>55</v>
      </c>
      <c r="B30" s="26" t="s">
        <v>56</v>
      </c>
      <c r="C30" s="31">
        <v>10000</v>
      </c>
      <c r="D30" s="31">
        <v>10250</v>
      </c>
    </row>
    <row r="31" spans="1:256" ht="30" x14ac:dyDescent="0.2">
      <c r="A31" s="9" t="s">
        <v>57</v>
      </c>
      <c r="B31" s="38" t="s">
        <v>58</v>
      </c>
      <c r="C31" s="30">
        <f>SUM(C32)</f>
        <v>41200</v>
      </c>
      <c r="D31" s="30">
        <f>SUM(D32)</f>
        <v>41200</v>
      </c>
    </row>
    <row r="32" spans="1:256" ht="30" x14ac:dyDescent="0.2">
      <c r="A32" s="16" t="s">
        <v>59</v>
      </c>
      <c r="B32" s="26" t="s">
        <v>60</v>
      </c>
      <c r="C32" s="27">
        <v>41200</v>
      </c>
      <c r="D32" s="27">
        <v>41200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30" x14ac:dyDescent="0.2">
      <c r="A33" s="9" t="s">
        <v>61</v>
      </c>
      <c r="B33" s="29" t="s">
        <v>62</v>
      </c>
      <c r="C33" s="30">
        <f>SUM(C34+C36)</f>
        <v>23400</v>
      </c>
      <c r="D33" s="30">
        <f>SUM(D34+D36)</f>
        <v>23400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</row>
    <row r="34" spans="1:256" ht="30" x14ac:dyDescent="0.2">
      <c r="A34" s="9" t="s">
        <v>63</v>
      </c>
      <c r="B34" s="37" t="s">
        <v>64</v>
      </c>
      <c r="C34" s="30">
        <f>SUM(C35)</f>
        <v>19400</v>
      </c>
      <c r="D34" s="30">
        <f>SUM(D35)</f>
        <v>19400</v>
      </c>
    </row>
    <row r="35" spans="1:256" ht="30" x14ac:dyDescent="0.2">
      <c r="A35" s="9" t="s">
        <v>65</v>
      </c>
      <c r="B35" s="26" t="s">
        <v>66</v>
      </c>
      <c r="C35" s="31">
        <v>19400</v>
      </c>
      <c r="D35" s="31">
        <v>19400</v>
      </c>
    </row>
    <row r="36" spans="1:256" s="83" customFormat="1" ht="30" x14ac:dyDescent="0.25">
      <c r="A36" s="9" t="s">
        <v>67</v>
      </c>
      <c r="B36" s="21" t="s">
        <v>68</v>
      </c>
      <c r="C36" s="30">
        <f>SUM(C37)</f>
        <v>4000</v>
      </c>
      <c r="D36" s="30">
        <f>SUM(D37)</f>
        <v>4000</v>
      </c>
    </row>
    <row r="37" spans="1:256" s="87" customFormat="1" ht="45" x14ac:dyDescent="0.2">
      <c r="A37" s="9" t="s">
        <v>69</v>
      </c>
      <c r="B37" s="26" t="s">
        <v>70</v>
      </c>
      <c r="C37" s="31">
        <v>4000</v>
      </c>
      <c r="D37" s="31">
        <v>4000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  <c r="IV37" s="79"/>
    </row>
    <row r="38" spans="1:256" ht="30" x14ac:dyDescent="0.2">
      <c r="A38" s="9" t="s">
        <v>71</v>
      </c>
      <c r="B38" s="85" t="s">
        <v>72</v>
      </c>
      <c r="C38" s="18">
        <f>SUM(C39+C41)</f>
        <v>4720</v>
      </c>
      <c r="D38" s="18">
        <f>SUM(D39+D41)</f>
        <v>4950</v>
      </c>
    </row>
    <row r="39" spans="1:256" ht="30" x14ac:dyDescent="0.2">
      <c r="A39" s="9" t="s">
        <v>73</v>
      </c>
      <c r="B39" s="38" t="s">
        <v>74</v>
      </c>
      <c r="C39" s="30">
        <f>SUM(C40)</f>
        <v>4500</v>
      </c>
      <c r="D39" s="30">
        <f>SUM(D40)</f>
        <v>4700</v>
      </c>
    </row>
    <row r="40" spans="1:256" s="83" customFormat="1" ht="45" x14ac:dyDescent="0.2">
      <c r="A40" s="9" t="s">
        <v>75</v>
      </c>
      <c r="B40" s="26" t="s">
        <v>76</v>
      </c>
      <c r="C40" s="31">
        <v>4500</v>
      </c>
      <c r="D40" s="31">
        <v>4700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  <c r="IV40" s="79"/>
    </row>
    <row r="41" spans="1:256" ht="30" x14ac:dyDescent="0.2">
      <c r="A41" s="9" t="s">
        <v>77</v>
      </c>
      <c r="B41" s="29" t="s">
        <v>78</v>
      </c>
      <c r="C41" s="22">
        <f>SUM(C42)</f>
        <v>220</v>
      </c>
      <c r="D41" s="22">
        <f>SUM(D42)</f>
        <v>250</v>
      </c>
    </row>
    <row r="42" spans="1:256" ht="30" x14ac:dyDescent="0.2">
      <c r="A42" s="9" t="s">
        <v>79</v>
      </c>
      <c r="B42" s="26" t="s">
        <v>80</v>
      </c>
      <c r="C42" s="27">
        <v>220</v>
      </c>
      <c r="D42" s="27">
        <v>250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spans="1:256" ht="30" x14ac:dyDescent="0.2">
      <c r="A43" s="9" t="s">
        <v>81</v>
      </c>
      <c r="B43" s="20" t="s">
        <v>82</v>
      </c>
      <c r="C43" s="18">
        <f>SUM(C44+C47+C50)</f>
        <v>17020</v>
      </c>
      <c r="D43" s="18">
        <f>SUM(D44+D47+D50)</f>
        <v>17020</v>
      </c>
      <c r="E43" s="88">
        <f>C43+C54+C59+C68+C75+C84</f>
        <v>26870</v>
      </c>
      <c r="F43" s="88">
        <f>D43+D54+D59+D68+D75+D84</f>
        <v>26330</v>
      </c>
    </row>
    <row r="44" spans="1:256" ht="87" customHeight="1" x14ac:dyDescent="0.2">
      <c r="A44" s="9" t="s">
        <v>83</v>
      </c>
      <c r="B44" s="21" t="s">
        <v>84</v>
      </c>
      <c r="C44" s="30">
        <f>SUM(C45)</f>
        <v>13000</v>
      </c>
      <c r="D44" s="30">
        <f>SUM(D45)</f>
        <v>13000</v>
      </c>
    </row>
    <row r="45" spans="1:256" ht="60" x14ac:dyDescent="0.2">
      <c r="A45" s="9" t="s">
        <v>85</v>
      </c>
      <c r="B45" s="21" t="s">
        <v>86</v>
      </c>
      <c r="C45" s="30">
        <f>SUM(C46)</f>
        <v>13000</v>
      </c>
      <c r="D45" s="30">
        <f>SUM(D46)</f>
        <v>13000</v>
      </c>
    </row>
    <row r="46" spans="1:256" s="83" customFormat="1" ht="76.150000000000006" customHeight="1" x14ac:dyDescent="0.2">
      <c r="A46" s="9" t="s">
        <v>87</v>
      </c>
      <c r="B46" s="26" t="s">
        <v>247</v>
      </c>
      <c r="C46" s="31">
        <v>13000</v>
      </c>
      <c r="D46" s="31">
        <v>13000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  <c r="IV46" s="89"/>
    </row>
    <row r="47" spans="1:256" ht="30" x14ac:dyDescent="0.2">
      <c r="A47" s="9" t="s">
        <v>248</v>
      </c>
      <c r="B47" s="38" t="s">
        <v>90</v>
      </c>
      <c r="C47" s="30">
        <f>SUM(C48)</f>
        <v>10</v>
      </c>
      <c r="D47" s="30">
        <f>SUM(D48)</f>
        <v>10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  <c r="IR47" s="89"/>
      <c r="IS47" s="89"/>
      <c r="IT47" s="89"/>
      <c r="IU47" s="89"/>
      <c r="IV47" s="89"/>
    </row>
    <row r="48" spans="1:256" ht="45" x14ac:dyDescent="0.2">
      <c r="A48" s="9" t="s">
        <v>91</v>
      </c>
      <c r="B48" s="21" t="s">
        <v>92</v>
      </c>
      <c r="C48" s="30">
        <f>SUM(C49)</f>
        <v>10</v>
      </c>
      <c r="D48" s="30">
        <f>SUM(D49)</f>
        <v>10</v>
      </c>
    </row>
    <row r="49" spans="1:256" ht="48.6" customHeight="1" x14ac:dyDescent="0.2">
      <c r="A49" s="9" t="s">
        <v>93</v>
      </c>
      <c r="B49" s="40" t="s">
        <v>94</v>
      </c>
      <c r="C49" s="31">
        <v>10</v>
      </c>
      <c r="D49" s="31">
        <v>10</v>
      </c>
    </row>
    <row r="50" spans="1:256" s="89" customFormat="1" ht="90" x14ac:dyDescent="0.2">
      <c r="A50" s="9" t="s">
        <v>95</v>
      </c>
      <c r="B50" s="21" t="s">
        <v>96</v>
      </c>
      <c r="C50" s="30">
        <f>C51</f>
        <v>4010</v>
      </c>
      <c r="D50" s="30">
        <f>D51</f>
        <v>4010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s="89" customFormat="1" ht="90" x14ac:dyDescent="0.2">
      <c r="A51" s="9" t="s">
        <v>97</v>
      </c>
      <c r="B51" s="21" t="s">
        <v>98</v>
      </c>
      <c r="C51" s="30">
        <f>SUM(C52:C53)</f>
        <v>4010</v>
      </c>
      <c r="D51" s="30">
        <f>SUM(D52:D53)</f>
        <v>4010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90" x14ac:dyDescent="0.2">
      <c r="A52" s="9" t="s">
        <v>99</v>
      </c>
      <c r="B52" s="26" t="s">
        <v>100</v>
      </c>
      <c r="C52" s="31">
        <v>1010</v>
      </c>
      <c r="D52" s="31">
        <v>1010</v>
      </c>
    </row>
    <row r="53" spans="1:256" ht="45" x14ac:dyDescent="0.2">
      <c r="A53" s="9" t="s">
        <v>101</v>
      </c>
      <c r="B53" s="26" t="s">
        <v>102</v>
      </c>
      <c r="C53" s="31">
        <v>3000</v>
      </c>
      <c r="D53" s="31">
        <v>3000</v>
      </c>
    </row>
    <row r="54" spans="1:256" ht="30" x14ac:dyDescent="0.2">
      <c r="A54" s="9" t="s">
        <v>103</v>
      </c>
      <c r="B54" s="85" t="s">
        <v>104</v>
      </c>
      <c r="C54" s="18">
        <f>SUM(C55)</f>
        <v>4540</v>
      </c>
      <c r="D54" s="18">
        <f>SUM(D55)</f>
        <v>4540</v>
      </c>
    </row>
    <row r="55" spans="1:256" ht="30" x14ac:dyDescent="0.2">
      <c r="A55" s="9" t="s">
        <v>105</v>
      </c>
      <c r="B55" s="37" t="s">
        <v>106</v>
      </c>
      <c r="C55" s="30">
        <f>SUM(C56:C58)</f>
        <v>4540</v>
      </c>
      <c r="D55" s="30">
        <f>SUM(D56:D58)</f>
        <v>4540</v>
      </c>
    </row>
    <row r="56" spans="1:256" ht="30" x14ac:dyDescent="0.2">
      <c r="A56" s="16" t="s">
        <v>107</v>
      </c>
      <c r="B56" s="40" t="s">
        <v>108</v>
      </c>
      <c r="C56" s="31">
        <v>40</v>
      </c>
      <c r="D56" s="31">
        <v>40</v>
      </c>
    </row>
    <row r="57" spans="1:256" ht="30" x14ac:dyDescent="0.2">
      <c r="A57" s="16" t="s">
        <v>109</v>
      </c>
      <c r="B57" s="40" t="s">
        <v>110</v>
      </c>
      <c r="C57" s="31">
        <v>4400</v>
      </c>
      <c r="D57" s="31">
        <v>4400</v>
      </c>
    </row>
    <row r="58" spans="1:256" ht="30" x14ac:dyDescent="0.2">
      <c r="A58" s="16" t="s">
        <v>111</v>
      </c>
      <c r="B58" s="40" t="s">
        <v>112</v>
      </c>
      <c r="C58" s="31">
        <v>100</v>
      </c>
      <c r="D58" s="31">
        <v>100</v>
      </c>
    </row>
    <row r="59" spans="1:256" ht="30" x14ac:dyDescent="0.2">
      <c r="A59" s="9" t="s">
        <v>113</v>
      </c>
      <c r="B59" s="28" t="s">
        <v>114</v>
      </c>
      <c r="C59" s="18">
        <f>C60+C63</f>
        <v>1000</v>
      </c>
      <c r="D59" s="18">
        <f>D60+D63</f>
        <v>1150</v>
      </c>
    </row>
    <row r="60" spans="1:256" ht="30" x14ac:dyDescent="0.2">
      <c r="A60" s="9" t="s">
        <v>115</v>
      </c>
      <c r="B60" s="38" t="s">
        <v>116</v>
      </c>
      <c r="C60" s="30">
        <f>SUM(C61)</f>
        <v>150</v>
      </c>
      <c r="D60" s="30">
        <f>SUM(D61)</f>
        <v>150</v>
      </c>
    </row>
    <row r="61" spans="1:256" ht="30" x14ac:dyDescent="0.2">
      <c r="A61" s="9" t="s">
        <v>117</v>
      </c>
      <c r="B61" s="38" t="s">
        <v>118</v>
      </c>
      <c r="C61" s="30">
        <f>SUM(C62)</f>
        <v>150</v>
      </c>
      <c r="D61" s="30">
        <f>SUM(D62)</f>
        <v>150</v>
      </c>
    </row>
    <row r="62" spans="1:256" ht="30" x14ac:dyDescent="0.2">
      <c r="A62" s="9" t="s">
        <v>249</v>
      </c>
      <c r="B62" s="26" t="s">
        <v>120</v>
      </c>
      <c r="C62" s="31">
        <v>150</v>
      </c>
      <c r="D62" s="31">
        <v>150</v>
      </c>
    </row>
    <row r="63" spans="1:256" ht="30" x14ac:dyDescent="0.2">
      <c r="A63" s="9" t="s">
        <v>121</v>
      </c>
      <c r="B63" s="21" t="s">
        <v>122</v>
      </c>
      <c r="C63" s="30">
        <f>SUM(C66+C64)</f>
        <v>850</v>
      </c>
      <c r="D63" s="30">
        <f>SUM(D66+D64)</f>
        <v>1000</v>
      </c>
    </row>
    <row r="64" spans="1:256" ht="30" x14ac:dyDescent="0.2">
      <c r="A64" s="9" t="s">
        <v>123</v>
      </c>
      <c r="B64" s="38" t="s">
        <v>124</v>
      </c>
      <c r="C64" s="30">
        <f>SUM(C65)</f>
        <v>550</v>
      </c>
      <c r="D64" s="30">
        <f>SUM(D65)</f>
        <v>600</v>
      </c>
    </row>
    <row r="65" spans="1:256" ht="45" x14ac:dyDescent="0.2">
      <c r="A65" s="9" t="s">
        <v>125</v>
      </c>
      <c r="B65" s="40" t="s">
        <v>126</v>
      </c>
      <c r="C65" s="31">
        <v>550</v>
      </c>
      <c r="D65" s="31">
        <v>600</v>
      </c>
    </row>
    <row r="66" spans="1:256" ht="30" x14ac:dyDescent="0.2">
      <c r="A66" s="9" t="s">
        <v>127</v>
      </c>
      <c r="B66" s="38" t="s">
        <v>128</v>
      </c>
      <c r="C66" s="30">
        <f>SUM(C67)</f>
        <v>300</v>
      </c>
      <c r="D66" s="30">
        <f>SUM(D67)</f>
        <v>400</v>
      </c>
    </row>
    <row r="67" spans="1:256" ht="29.45" customHeight="1" x14ac:dyDescent="0.2">
      <c r="A67" s="9" t="s">
        <v>129</v>
      </c>
      <c r="B67" s="26" t="s">
        <v>130</v>
      </c>
      <c r="C67" s="31">
        <v>300</v>
      </c>
      <c r="D67" s="31">
        <v>400</v>
      </c>
    </row>
    <row r="68" spans="1:256" ht="30" x14ac:dyDescent="0.2">
      <c r="A68" s="9" t="s">
        <v>131</v>
      </c>
      <c r="B68" s="20" t="s">
        <v>132</v>
      </c>
      <c r="C68" s="18">
        <f>SUM(C69+C72)</f>
        <v>2150</v>
      </c>
      <c r="D68" s="18">
        <f>SUM(D69+D72)</f>
        <v>1400</v>
      </c>
    </row>
    <row r="69" spans="1:256" ht="75.599999999999994" customHeight="1" x14ac:dyDescent="0.2">
      <c r="A69" s="9" t="s">
        <v>133</v>
      </c>
      <c r="B69" s="21" t="s">
        <v>134</v>
      </c>
      <c r="C69" s="30">
        <v>1200</v>
      </c>
      <c r="D69" s="30">
        <f>SUM(D70)</f>
        <v>500</v>
      </c>
    </row>
    <row r="70" spans="1:256" ht="72.599999999999994" customHeight="1" x14ac:dyDescent="0.2">
      <c r="A70" s="9" t="s">
        <v>135</v>
      </c>
      <c r="B70" s="21" t="s">
        <v>136</v>
      </c>
      <c r="C70" s="30">
        <f>SUM(C71)</f>
        <v>1200</v>
      </c>
      <c r="D70" s="30">
        <f>SUM(D71)</f>
        <v>500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</row>
    <row r="71" spans="1:256" ht="86.45" customHeight="1" x14ac:dyDescent="0.2">
      <c r="A71" s="9" t="s">
        <v>137</v>
      </c>
      <c r="B71" s="26" t="s">
        <v>138</v>
      </c>
      <c r="C71" s="31">
        <v>1200</v>
      </c>
      <c r="D71" s="31">
        <v>500</v>
      </c>
    </row>
    <row r="72" spans="1:256" ht="30" x14ac:dyDescent="0.2">
      <c r="A72" s="9" t="s">
        <v>139</v>
      </c>
      <c r="B72" s="38" t="s">
        <v>140</v>
      </c>
      <c r="C72" s="22">
        <f>SUM(C73)</f>
        <v>950</v>
      </c>
      <c r="D72" s="22">
        <f>SUM(D73)</f>
        <v>900</v>
      </c>
    </row>
    <row r="73" spans="1:256" ht="30" x14ac:dyDescent="0.2">
      <c r="A73" s="9" t="s">
        <v>141</v>
      </c>
      <c r="B73" s="38" t="s">
        <v>142</v>
      </c>
      <c r="C73" s="30">
        <f>SUM(C74)</f>
        <v>950</v>
      </c>
      <c r="D73" s="30">
        <f>SUM(D74)</f>
        <v>900</v>
      </c>
    </row>
    <row r="74" spans="1:256" s="83" customFormat="1" ht="60" x14ac:dyDescent="0.2">
      <c r="A74" s="9" t="s">
        <v>143</v>
      </c>
      <c r="B74" s="40" t="s">
        <v>144</v>
      </c>
      <c r="C74" s="31">
        <v>950</v>
      </c>
      <c r="D74" s="31">
        <v>900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  <c r="IS74" s="79"/>
      <c r="IT74" s="79"/>
      <c r="IU74" s="79"/>
      <c r="IV74" s="79"/>
    </row>
    <row r="75" spans="1:256" ht="30" x14ac:dyDescent="0.2">
      <c r="A75" s="9" t="s">
        <v>145</v>
      </c>
      <c r="B75" s="85" t="s">
        <v>146</v>
      </c>
      <c r="C75" s="18">
        <f>SUM(C76+C82)</f>
        <v>2000</v>
      </c>
      <c r="D75" s="18">
        <f>SUM(D76+D82)</f>
        <v>2060</v>
      </c>
    </row>
    <row r="76" spans="1:256" ht="45" x14ac:dyDescent="0.2">
      <c r="A76" s="9" t="s">
        <v>147</v>
      </c>
      <c r="B76" s="38" t="s">
        <v>148</v>
      </c>
      <c r="C76" s="30">
        <f>SUM(C77+C78+C79+C80+C81)</f>
        <v>490</v>
      </c>
      <c r="D76" s="30">
        <f>SUM(D77+D78+D79+D80+D81)</f>
        <v>550</v>
      </c>
    </row>
    <row r="77" spans="1:256" ht="73.900000000000006" customHeight="1" x14ac:dyDescent="0.2">
      <c r="A77" s="9" t="s">
        <v>153</v>
      </c>
      <c r="B77" s="39" t="s">
        <v>154</v>
      </c>
      <c r="C77" s="31">
        <v>60</v>
      </c>
      <c r="D77" s="31">
        <v>70</v>
      </c>
    </row>
    <row r="78" spans="1:256" ht="105" x14ac:dyDescent="0.2">
      <c r="A78" s="9" t="s">
        <v>155</v>
      </c>
      <c r="B78" s="26" t="s">
        <v>156</v>
      </c>
      <c r="C78" s="22">
        <v>60</v>
      </c>
      <c r="D78" s="22">
        <v>70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76.150000000000006" customHeight="1" x14ac:dyDescent="0.2">
      <c r="A79" s="9" t="s">
        <v>157</v>
      </c>
      <c r="B79" s="26" t="s">
        <v>158</v>
      </c>
      <c r="C79" s="22">
        <v>80</v>
      </c>
      <c r="D79" s="22">
        <v>90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73.150000000000006" customHeight="1" x14ac:dyDescent="0.2">
      <c r="A80" s="9" t="s">
        <v>159</v>
      </c>
      <c r="B80" s="26" t="s">
        <v>160</v>
      </c>
      <c r="C80" s="27">
        <v>40</v>
      </c>
      <c r="D80" s="27">
        <v>50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05" x14ac:dyDescent="0.2">
      <c r="A81" s="9" t="s">
        <v>161</v>
      </c>
      <c r="B81" s="26" t="s">
        <v>162</v>
      </c>
      <c r="C81" s="30">
        <v>250</v>
      </c>
      <c r="D81" s="30">
        <v>270</v>
      </c>
    </row>
    <row r="82" spans="1:256" s="32" customFormat="1" ht="105" customHeight="1" x14ac:dyDescent="0.2">
      <c r="A82" s="90" t="s">
        <v>165</v>
      </c>
      <c r="B82" s="40" t="s">
        <v>166</v>
      </c>
      <c r="C82" s="27">
        <v>1510</v>
      </c>
      <c r="D82" s="27">
        <v>1510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1:256" s="6" customFormat="1" ht="73.900000000000006" customHeight="1" x14ac:dyDescent="0.2">
      <c r="A83" s="16" t="s">
        <v>167</v>
      </c>
      <c r="B83" s="26" t="s">
        <v>168</v>
      </c>
      <c r="C83" s="30">
        <v>1510</v>
      </c>
      <c r="D83" s="30">
        <v>1510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 ht="30" x14ac:dyDescent="0.2">
      <c r="A84" s="9" t="s">
        <v>175</v>
      </c>
      <c r="B84" s="85" t="s">
        <v>176</v>
      </c>
      <c r="C84" s="18">
        <f>SUM(C85)</f>
        <v>160</v>
      </c>
      <c r="D84" s="18">
        <f>SUM(D85)</f>
        <v>160</v>
      </c>
    </row>
    <row r="85" spans="1:256" s="34" customFormat="1" ht="30" x14ac:dyDescent="0.2">
      <c r="A85" s="9" t="s">
        <v>177</v>
      </c>
      <c r="B85" s="38" t="s">
        <v>178</v>
      </c>
      <c r="C85" s="30">
        <f>SUM(C86)</f>
        <v>160</v>
      </c>
      <c r="D85" s="30">
        <f>SUM(D86)</f>
        <v>160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  <c r="IQ85" s="83"/>
      <c r="IR85" s="83"/>
      <c r="IS85" s="83"/>
      <c r="IT85" s="83"/>
      <c r="IU85" s="83"/>
      <c r="IV85" s="83"/>
    </row>
    <row r="86" spans="1:256" ht="30" x14ac:dyDescent="0.2">
      <c r="A86" s="9" t="s">
        <v>179</v>
      </c>
      <c r="B86" s="40" t="s">
        <v>180</v>
      </c>
      <c r="C86" s="31">
        <v>160</v>
      </c>
      <c r="D86" s="31">
        <v>160</v>
      </c>
    </row>
    <row r="87" spans="1:256" x14ac:dyDescent="0.2">
      <c r="A87" s="91"/>
      <c r="B87" s="92"/>
      <c r="C87" s="93"/>
      <c r="D87" s="93"/>
    </row>
    <row r="88" spans="1:256" x14ac:dyDescent="0.25">
      <c r="A88" s="7"/>
      <c r="B88" s="6"/>
      <c r="C88" s="43"/>
      <c r="D88" s="43"/>
      <c r="E88" s="88"/>
      <c r="F88" s="88"/>
    </row>
    <row r="89" spans="1:256" s="83" customFormat="1" x14ac:dyDescent="0.25">
      <c r="A89" s="7"/>
      <c r="B89" s="6"/>
      <c r="C89" s="43"/>
      <c r="D89" s="6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  <c r="IC89" s="79"/>
      <c r="ID89" s="79"/>
      <c r="IE89" s="79"/>
      <c r="IF89" s="79"/>
      <c r="IG89" s="79"/>
      <c r="IH89" s="79"/>
      <c r="II89" s="79"/>
      <c r="IJ89" s="79"/>
      <c r="IK89" s="79"/>
      <c r="IL89" s="79"/>
      <c r="IM89" s="79"/>
      <c r="IN89" s="79"/>
      <c r="IO89" s="79"/>
      <c r="IP89" s="79"/>
      <c r="IQ89" s="79"/>
      <c r="IR89" s="79"/>
      <c r="IS89" s="79"/>
      <c r="IT89" s="79"/>
      <c r="IU89" s="79"/>
      <c r="IV89" s="79"/>
    </row>
    <row r="90" spans="1:256" x14ac:dyDescent="0.25">
      <c r="A90" s="7"/>
      <c r="B90" s="6"/>
      <c r="C90" s="43"/>
      <c r="D90" s="6"/>
    </row>
    <row r="91" spans="1:256" x14ac:dyDescent="0.25">
      <c r="A91" s="7"/>
      <c r="B91" s="6"/>
      <c r="C91" s="41"/>
      <c r="D91" s="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x14ac:dyDescent="0.25">
      <c r="A92" s="7"/>
      <c r="B92" s="6"/>
      <c r="C92" s="41"/>
      <c r="D92" s="6"/>
    </row>
    <row r="93" spans="1:256" x14ac:dyDescent="0.25">
      <c r="A93" s="7"/>
      <c r="B93" s="6"/>
      <c r="C93" s="41"/>
      <c r="D93" s="6"/>
    </row>
    <row r="94" spans="1:256" x14ac:dyDescent="0.25">
      <c r="A94" s="7"/>
      <c r="B94" s="6"/>
      <c r="C94" s="41"/>
      <c r="D94" s="6"/>
    </row>
    <row r="95" spans="1:256" s="86" customFormat="1" x14ac:dyDescent="0.25">
      <c r="A95" s="7"/>
      <c r="B95" s="6"/>
      <c r="C95" s="41"/>
      <c r="D95" s="6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83"/>
      <c r="HC95" s="83"/>
      <c r="HD95" s="83"/>
      <c r="HE95" s="83"/>
      <c r="HF95" s="83"/>
      <c r="HG95" s="83"/>
      <c r="HH95" s="83"/>
      <c r="HI95" s="83"/>
      <c r="HJ95" s="83"/>
      <c r="HK95" s="83"/>
      <c r="HL95" s="83"/>
      <c r="HM95" s="83"/>
      <c r="HN95" s="83"/>
      <c r="HO95" s="83"/>
      <c r="HP95" s="83"/>
      <c r="HQ95" s="83"/>
      <c r="HR95" s="83"/>
      <c r="HS95" s="83"/>
      <c r="HT95" s="83"/>
      <c r="HU95" s="83"/>
      <c r="HV95" s="83"/>
      <c r="HW95" s="83"/>
      <c r="HX95" s="83"/>
      <c r="HY95" s="83"/>
      <c r="HZ95" s="83"/>
      <c r="IA95" s="83"/>
      <c r="IB95" s="83"/>
      <c r="IC95" s="83"/>
      <c r="ID95" s="83"/>
      <c r="IE95" s="83"/>
      <c r="IF95" s="83"/>
      <c r="IG95" s="83"/>
      <c r="IH95" s="83"/>
      <c r="II95" s="83"/>
      <c r="IJ95" s="83"/>
      <c r="IK95" s="83"/>
      <c r="IL95" s="83"/>
      <c r="IM95" s="83"/>
      <c r="IN95" s="83"/>
      <c r="IO95" s="83"/>
      <c r="IP95" s="83"/>
      <c r="IQ95" s="83"/>
      <c r="IR95" s="83"/>
      <c r="IS95" s="83"/>
      <c r="IT95" s="83"/>
      <c r="IU95" s="83"/>
      <c r="IV95" s="83"/>
    </row>
    <row r="96" spans="1:256" x14ac:dyDescent="0.25">
      <c r="A96" s="7"/>
      <c r="B96" s="6"/>
      <c r="C96" s="41"/>
      <c r="D96" s="6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83"/>
      <c r="FY96" s="83"/>
      <c r="FZ96" s="83"/>
      <c r="GA96" s="83"/>
      <c r="GB96" s="83"/>
      <c r="GC96" s="83"/>
      <c r="GD96" s="83"/>
      <c r="GE96" s="83"/>
      <c r="GF96" s="83"/>
      <c r="GG96" s="83"/>
      <c r="GH96" s="83"/>
      <c r="GI96" s="83"/>
      <c r="GJ96" s="83"/>
      <c r="GK96" s="83"/>
      <c r="GL96" s="83"/>
      <c r="GM96" s="83"/>
      <c r="GN96" s="83"/>
      <c r="GO96" s="83"/>
      <c r="GP96" s="83"/>
      <c r="GQ96" s="83"/>
      <c r="GR96" s="83"/>
      <c r="GS96" s="83"/>
      <c r="GT96" s="83"/>
      <c r="GU96" s="83"/>
      <c r="GV96" s="83"/>
      <c r="GW96" s="83"/>
      <c r="GX96" s="83"/>
      <c r="GY96" s="83"/>
      <c r="GZ96" s="83"/>
      <c r="HA96" s="83"/>
      <c r="HB96" s="83"/>
      <c r="HC96" s="83"/>
      <c r="HD96" s="83"/>
      <c r="HE96" s="83"/>
      <c r="HF96" s="83"/>
      <c r="HG96" s="83"/>
      <c r="HH96" s="83"/>
      <c r="HI96" s="83"/>
      <c r="HJ96" s="83"/>
      <c r="HK96" s="83"/>
      <c r="HL96" s="83"/>
      <c r="HM96" s="83"/>
      <c r="HN96" s="83"/>
      <c r="HO96" s="83"/>
      <c r="HP96" s="83"/>
      <c r="HQ96" s="83"/>
      <c r="HR96" s="83"/>
      <c r="HS96" s="83"/>
      <c r="HT96" s="83"/>
      <c r="HU96" s="83"/>
      <c r="HV96" s="83"/>
      <c r="HW96" s="83"/>
      <c r="HX96" s="83"/>
      <c r="HY96" s="83"/>
      <c r="HZ96" s="83"/>
      <c r="IA96" s="83"/>
      <c r="IB96" s="83"/>
      <c r="IC96" s="83"/>
      <c r="ID96" s="83"/>
      <c r="IE96" s="83"/>
      <c r="IF96" s="83"/>
      <c r="IG96" s="83"/>
      <c r="IH96" s="83"/>
      <c r="II96" s="83"/>
      <c r="IJ96" s="83"/>
      <c r="IK96" s="83"/>
      <c r="IL96" s="83"/>
      <c r="IM96" s="83"/>
      <c r="IN96" s="83"/>
      <c r="IO96" s="83"/>
      <c r="IP96" s="83"/>
      <c r="IQ96" s="83"/>
      <c r="IR96" s="83"/>
      <c r="IS96" s="83"/>
      <c r="IT96" s="83"/>
      <c r="IU96" s="83"/>
      <c r="IV96" s="83"/>
    </row>
    <row r="97" spans="1:256" x14ac:dyDescent="0.25">
      <c r="A97" s="7"/>
      <c r="B97" s="6"/>
      <c r="C97" s="41"/>
      <c r="D97" s="6"/>
    </row>
    <row r="98" spans="1:256" x14ac:dyDescent="0.25">
      <c r="A98" s="7"/>
      <c r="B98" s="6"/>
      <c r="C98" s="41"/>
      <c r="D98" s="6"/>
    </row>
    <row r="99" spans="1:256" s="83" customFormat="1" x14ac:dyDescent="0.25">
      <c r="A99" s="7"/>
      <c r="B99" s="6"/>
      <c r="C99" s="41"/>
      <c r="D99" s="6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  <c r="GX99" s="79"/>
      <c r="GY99" s="79"/>
      <c r="GZ99" s="79"/>
      <c r="HA99" s="79"/>
      <c r="HB99" s="79"/>
      <c r="HC99" s="79"/>
      <c r="HD99" s="79"/>
      <c r="HE99" s="79"/>
      <c r="HF99" s="79"/>
      <c r="HG99" s="79"/>
      <c r="HH99" s="79"/>
      <c r="HI99" s="79"/>
      <c r="HJ99" s="79"/>
      <c r="HK99" s="79"/>
      <c r="HL99" s="79"/>
      <c r="HM99" s="79"/>
      <c r="HN99" s="79"/>
      <c r="HO99" s="79"/>
      <c r="HP99" s="79"/>
      <c r="HQ99" s="79"/>
      <c r="HR99" s="79"/>
      <c r="HS99" s="79"/>
      <c r="HT99" s="79"/>
      <c r="HU99" s="79"/>
      <c r="HV99" s="79"/>
      <c r="HW99" s="79"/>
      <c r="HX99" s="79"/>
      <c r="HY99" s="79"/>
      <c r="HZ99" s="79"/>
      <c r="IA99" s="79"/>
      <c r="IB99" s="79"/>
      <c r="IC99" s="79"/>
      <c r="ID99" s="79"/>
      <c r="IE99" s="79"/>
      <c r="IF99" s="79"/>
      <c r="IG99" s="79"/>
      <c r="IH99" s="79"/>
      <c r="II99" s="79"/>
      <c r="IJ99" s="79"/>
      <c r="IK99" s="79"/>
      <c r="IL99" s="79"/>
      <c r="IM99" s="79"/>
      <c r="IN99" s="79"/>
      <c r="IO99" s="79"/>
      <c r="IP99" s="79"/>
      <c r="IQ99" s="79"/>
      <c r="IR99" s="79"/>
      <c r="IS99" s="79"/>
      <c r="IT99" s="79"/>
      <c r="IU99" s="79"/>
      <c r="IV99" s="79"/>
    </row>
    <row r="100" spans="1:256" s="83" customFormat="1" x14ac:dyDescent="0.25">
      <c r="A100" s="7"/>
      <c r="B100" s="6"/>
      <c r="C100" s="41"/>
      <c r="D100" s="6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  <c r="GX100" s="79"/>
      <c r="GY100" s="79"/>
      <c r="GZ100" s="79"/>
      <c r="HA100" s="79"/>
      <c r="HB100" s="79"/>
      <c r="HC100" s="79"/>
      <c r="HD100" s="79"/>
      <c r="HE100" s="79"/>
      <c r="HF100" s="79"/>
      <c r="HG100" s="79"/>
      <c r="HH100" s="79"/>
      <c r="HI100" s="79"/>
      <c r="HJ100" s="79"/>
      <c r="HK100" s="79"/>
      <c r="HL100" s="79"/>
      <c r="HM100" s="79"/>
      <c r="HN100" s="79"/>
      <c r="HO100" s="79"/>
      <c r="HP100" s="79"/>
      <c r="HQ100" s="79"/>
      <c r="HR100" s="79"/>
      <c r="HS100" s="79"/>
      <c r="HT100" s="79"/>
      <c r="HU100" s="79"/>
      <c r="HV100" s="79"/>
      <c r="HW100" s="79"/>
      <c r="HX100" s="79"/>
      <c r="HY100" s="79"/>
      <c r="HZ100" s="79"/>
      <c r="IA100" s="79"/>
      <c r="IB100" s="79"/>
      <c r="IC100" s="79"/>
      <c r="ID100" s="79"/>
      <c r="IE100" s="79"/>
      <c r="IF100" s="79"/>
      <c r="IG100" s="79"/>
      <c r="IH100" s="79"/>
      <c r="II100" s="79"/>
      <c r="IJ100" s="79"/>
      <c r="IK100" s="79"/>
      <c r="IL100" s="79"/>
      <c r="IM100" s="79"/>
      <c r="IN100" s="79"/>
      <c r="IO100" s="79"/>
      <c r="IP100" s="79"/>
      <c r="IQ100" s="79"/>
      <c r="IR100" s="79"/>
      <c r="IS100" s="79"/>
      <c r="IT100" s="79"/>
      <c r="IU100" s="79"/>
      <c r="IV100" s="79"/>
    </row>
    <row r="101" spans="1:256" x14ac:dyDescent="0.25">
      <c r="A101" s="7"/>
      <c r="B101" s="6"/>
      <c r="C101" s="41"/>
      <c r="D101" s="6"/>
    </row>
    <row r="102" spans="1:256" x14ac:dyDescent="0.25">
      <c r="A102" s="7"/>
      <c r="B102" s="6"/>
      <c r="C102" s="41"/>
      <c r="D102" s="6"/>
    </row>
    <row r="103" spans="1:256" x14ac:dyDescent="0.25">
      <c r="A103" s="7"/>
      <c r="B103" s="6"/>
      <c r="C103" s="41"/>
      <c r="D103" s="6"/>
    </row>
    <row r="104" spans="1:256" x14ac:dyDescent="0.25">
      <c r="A104" s="7"/>
      <c r="B104" s="6"/>
      <c r="C104" s="41"/>
      <c r="D104" s="6"/>
    </row>
    <row r="105" spans="1:256" x14ac:dyDescent="0.25">
      <c r="A105" s="7"/>
      <c r="B105" s="6"/>
      <c r="C105" s="41"/>
      <c r="D105" s="6"/>
    </row>
    <row r="106" spans="1:256" x14ac:dyDescent="0.25">
      <c r="A106" s="7"/>
      <c r="B106" s="6"/>
      <c r="C106" s="41"/>
      <c r="D106" s="6"/>
    </row>
    <row r="107" spans="1:256" x14ac:dyDescent="0.25">
      <c r="A107" s="7"/>
      <c r="B107" s="6"/>
      <c r="C107" s="41"/>
      <c r="D107" s="6"/>
    </row>
    <row r="108" spans="1:256" x14ac:dyDescent="0.25">
      <c r="A108" s="7"/>
      <c r="B108" s="6"/>
      <c r="C108" s="41"/>
      <c r="D108" s="6"/>
    </row>
    <row r="109" spans="1:256" x14ac:dyDescent="0.25">
      <c r="A109" s="7"/>
      <c r="B109" s="6"/>
      <c r="C109" s="41"/>
      <c r="D109" s="6"/>
    </row>
    <row r="110" spans="1:256" x14ac:dyDescent="0.25">
      <c r="A110" s="7"/>
      <c r="B110" s="6"/>
      <c r="C110" s="41"/>
      <c r="D110" s="6"/>
    </row>
    <row r="111" spans="1:256" x14ac:dyDescent="0.25">
      <c r="A111" s="7"/>
      <c r="B111" s="6"/>
      <c r="C111" s="41"/>
      <c r="D111" s="6"/>
    </row>
    <row r="112" spans="1:256" x14ac:dyDescent="0.25">
      <c r="A112" s="7"/>
      <c r="B112" s="6"/>
      <c r="C112" s="41"/>
      <c r="D112" s="6"/>
    </row>
    <row r="113" spans="1:4" x14ac:dyDescent="0.25">
      <c r="A113" s="7"/>
      <c r="B113" s="6"/>
      <c r="C113" s="41"/>
      <c r="D113" s="6"/>
    </row>
    <row r="114" spans="1:4" x14ac:dyDescent="0.25">
      <c r="A114" s="7"/>
      <c r="B114" s="6"/>
      <c r="C114" s="41"/>
      <c r="D114" s="6"/>
    </row>
    <row r="115" spans="1:4" x14ac:dyDescent="0.25">
      <c r="C115" s="95"/>
      <c r="D115" s="95"/>
    </row>
    <row r="116" spans="1:4" x14ac:dyDescent="0.25">
      <c r="C116" s="95"/>
      <c r="D116" s="95"/>
    </row>
    <row r="117" spans="1:4" x14ac:dyDescent="0.25">
      <c r="C117" s="95"/>
      <c r="D117" s="95"/>
    </row>
    <row r="118" spans="1:4" x14ac:dyDescent="0.25">
      <c r="C118" s="95"/>
      <c r="D118" s="95"/>
    </row>
    <row r="119" spans="1:4" x14ac:dyDescent="0.25">
      <c r="C119" s="95"/>
      <c r="D119" s="95"/>
    </row>
    <row r="120" spans="1:4" x14ac:dyDescent="0.25">
      <c r="C120" s="95"/>
      <c r="D120" s="95"/>
    </row>
    <row r="121" spans="1:4" x14ac:dyDescent="0.25">
      <c r="C121" s="95"/>
      <c r="D121" s="95"/>
    </row>
    <row r="122" spans="1:4" x14ac:dyDescent="0.25">
      <c r="A122" s="79"/>
      <c r="C122" s="95"/>
      <c r="D122" s="95"/>
    </row>
    <row r="123" spans="1:4" x14ac:dyDescent="0.25">
      <c r="A123" s="79"/>
      <c r="C123" s="95"/>
      <c r="D123" s="95"/>
    </row>
    <row r="124" spans="1:4" x14ac:dyDescent="0.25">
      <c r="A124" s="79"/>
      <c r="C124" s="95"/>
      <c r="D124" s="95"/>
    </row>
    <row r="125" spans="1:4" x14ac:dyDescent="0.25">
      <c r="A125" s="79"/>
      <c r="C125" s="95"/>
      <c r="D125" s="95"/>
    </row>
    <row r="126" spans="1:4" x14ac:dyDescent="0.25">
      <c r="A126" s="79"/>
      <c r="C126" s="95"/>
      <c r="D126" s="95"/>
    </row>
    <row r="127" spans="1:4" x14ac:dyDescent="0.25">
      <c r="A127" s="79"/>
      <c r="C127" s="95"/>
      <c r="D127" s="95"/>
    </row>
    <row r="128" spans="1:4" x14ac:dyDescent="0.25">
      <c r="A128" s="79"/>
      <c r="C128" s="95"/>
      <c r="D128" s="95"/>
    </row>
    <row r="129" spans="1:4" x14ac:dyDescent="0.25">
      <c r="A129" s="79"/>
      <c r="C129" s="95"/>
      <c r="D129" s="95"/>
    </row>
    <row r="130" spans="1:4" x14ac:dyDescent="0.25">
      <c r="A130" s="79"/>
      <c r="C130" s="95"/>
      <c r="D130" s="95"/>
    </row>
    <row r="131" spans="1:4" x14ac:dyDescent="0.25">
      <c r="A131" s="79"/>
      <c r="C131" s="95"/>
      <c r="D131" s="95"/>
    </row>
    <row r="132" spans="1:4" x14ac:dyDescent="0.25">
      <c r="A132" s="79"/>
      <c r="C132" s="95"/>
      <c r="D132" s="95"/>
    </row>
    <row r="133" spans="1:4" x14ac:dyDescent="0.25">
      <c r="A133" s="79"/>
      <c r="C133" s="95"/>
      <c r="D133" s="95"/>
    </row>
    <row r="134" spans="1:4" x14ac:dyDescent="0.25">
      <c r="A134" s="79"/>
      <c r="C134" s="95"/>
      <c r="D134" s="95"/>
    </row>
    <row r="135" spans="1:4" x14ac:dyDescent="0.25">
      <c r="A135" s="79"/>
      <c r="C135" s="95"/>
      <c r="D135" s="95"/>
    </row>
    <row r="136" spans="1:4" x14ac:dyDescent="0.25">
      <c r="A136" s="79"/>
      <c r="C136" s="95"/>
      <c r="D136" s="95"/>
    </row>
    <row r="137" spans="1:4" x14ac:dyDescent="0.25">
      <c r="A137" s="79"/>
      <c r="C137" s="95"/>
      <c r="D137" s="95"/>
    </row>
    <row r="138" spans="1:4" x14ac:dyDescent="0.25">
      <c r="A138" s="79"/>
      <c r="C138" s="95"/>
      <c r="D138" s="95"/>
    </row>
    <row r="139" spans="1:4" x14ac:dyDescent="0.25">
      <c r="A139" s="79"/>
      <c r="C139" s="95"/>
      <c r="D139" s="95"/>
    </row>
    <row r="140" spans="1:4" x14ac:dyDescent="0.25">
      <c r="A140" s="79"/>
      <c r="C140" s="95"/>
      <c r="D140" s="95"/>
    </row>
    <row r="141" spans="1:4" x14ac:dyDescent="0.25">
      <c r="A141" s="79"/>
      <c r="C141" s="95"/>
      <c r="D141" s="95"/>
    </row>
    <row r="142" spans="1:4" x14ac:dyDescent="0.25">
      <c r="A142" s="79"/>
      <c r="C142" s="95"/>
      <c r="D142" s="95"/>
    </row>
    <row r="143" spans="1:4" x14ac:dyDescent="0.25">
      <c r="A143" s="79"/>
      <c r="C143" s="95"/>
      <c r="D143" s="95"/>
    </row>
    <row r="144" spans="1:4" x14ac:dyDescent="0.25">
      <c r="A144" s="79"/>
      <c r="C144" s="95"/>
      <c r="D144" s="95"/>
    </row>
    <row r="145" spans="1:4" x14ac:dyDescent="0.25">
      <c r="A145" s="79"/>
      <c r="C145" s="95"/>
      <c r="D145" s="95"/>
    </row>
    <row r="146" spans="1:4" x14ac:dyDescent="0.25">
      <c r="A146" s="79"/>
      <c r="C146" s="95"/>
      <c r="D146" s="95"/>
    </row>
    <row r="147" spans="1:4" x14ac:dyDescent="0.25">
      <c r="A147" s="79"/>
      <c r="C147" s="95"/>
      <c r="D147" s="95"/>
    </row>
    <row r="148" spans="1:4" x14ac:dyDescent="0.25">
      <c r="A148" s="79"/>
      <c r="C148" s="95"/>
      <c r="D148" s="95"/>
    </row>
    <row r="149" spans="1:4" x14ac:dyDescent="0.25">
      <c r="A149" s="79"/>
      <c r="C149" s="95"/>
      <c r="D149" s="95"/>
    </row>
    <row r="150" spans="1:4" x14ac:dyDescent="0.25">
      <c r="A150" s="79"/>
      <c r="C150" s="95"/>
      <c r="D150" s="95"/>
    </row>
    <row r="151" spans="1:4" x14ac:dyDescent="0.25">
      <c r="A151" s="79"/>
      <c r="C151" s="95"/>
      <c r="D151" s="95"/>
    </row>
    <row r="152" spans="1:4" x14ac:dyDescent="0.25">
      <c r="A152" s="79"/>
      <c r="C152" s="95"/>
      <c r="D152" s="95"/>
    </row>
    <row r="153" spans="1:4" x14ac:dyDescent="0.25">
      <c r="A153" s="79"/>
      <c r="C153" s="95"/>
      <c r="D153" s="95"/>
    </row>
    <row r="154" spans="1:4" x14ac:dyDescent="0.25">
      <c r="A154" s="79"/>
      <c r="C154" s="95"/>
      <c r="D154" s="95"/>
    </row>
    <row r="155" spans="1:4" x14ac:dyDescent="0.25">
      <c r="A155" s="79"/>
      <c r="C155" s="95"/>
      <c r="D155" s="95"/>
    </row>
    <row r="156" spans="1:4" x14ac:dyDescent="0.25">
      <c r="A156" s="79"/>
      <c r="C156" s="95"/>
      <c r="D156" s="95"/>
    </row>
    <row r="157" spans="1:4" x14ac:dyDescent="0.25">
      <c r="A157" s="79"/>
      <c r="C157" s="95"/>
      <c r="D157" s="95"/>
    </row>
    <row r="158" spans="1:4" x14ac:dyDescent="0.25">
      <c r="A158" s="79"/>
      <c r="C158" s="95"/>
      <c r="D158" s="95"/>
    </row>
    <row r="159" spans="1:4" x14ac:dyDescent="0.25">
      <c r="A159" s="79"/>
      <c r="C159" s="95"/>
      <c r="D159" s="95"/>
    </row>
    <row r="160" spans="1:4" x14ac:dyDescent="0.25">
      <c r="A160" s="79"/>
      <c r="C160" s="95"/>
      <c r="D160" s="95"/>
    </row>
    <row r="161" spans="1:4" x14ac:dyDescent="0.25">
      <c r="A161" s="79"/>
      <c r="C161" s="95"/>
      <c r="D161" s="95"/>
    </row>
    <row r="162" spans="1:4" x14ac:dyDescent="0.25">
      <c r="A162" s="79"/>
      <c r="C162" s="95"/>
      <c r="D162" s="95"/>
    </row>
    <row r="163" spans="1:4" x14ac:dyDescent="0.25">
      <c r="A163" s="79"/>
      <c r="C163" s="95"/>
      <c r="D163" s="95"/>
    </row>
    <row r="164" spans="1:4" x14ac:dyDescent="0.25">
      <c r="A164" s="79"/>
      <c r="C164" s="95"/>
      <c r="D164" s="95"/>
    </row>
    <row r="165" spans="1:4" x14ac:dyDescent="0.25">
      <c r="A165" s="79"/>
      <c r="C165" s="95"/>
      <c r="D165" s="95"/>
    </row>
    <row r="166" spans="1:4" x14ac:dyDescent="0.25">
      <c r="A166" s="79"/>
      <c r="C166" s="95"/>
      <c r="D166" s="95"/>
    </row>
    <row r="167" spans="1:4" x14ac:dyDescent="0.25">
      <c r="A167" s="79"/>
      <c r="C167" s="95"/>
      <c r="D167" s="95"/>
    </row>
    <row r="168" spans="1:4" x14ac:dyDescent="0.25">
      <c r="A168" s="79"/>
      <c r="C168" s="95"/>
      <c r="D168" s="95"/>
    </row>
    <row r="169" spans="1:4" x14ac:dyDescent="0.25">
      <c r="A169" s="79"/>
      <c r="C169" s="95"/>
      <c r="D169" s="95"/>
    </row>
    <row r="170" spans="1:4" x14ac:dyDescent="0.25">
      <c r="A170" s="79"/>
      <c r="C170" s="95"/>
      <c r="D170" s="95"/>
    </row>
    <row r="171" spans="1:4" x14ac:dyDescent="0.25">
      <c r="A171" s="79"/>
      <c r="C171" s="95"/>
      <c r="D171" s="95"/>
    </row>
    <row r="172" spans="1:4" x14ac:dyDescent="0.25">
      <c r="A172" s="79"/>
      <c r="C172" s="95"/>
      <c r="D172" s="95"/>
    </row>
    <row r="173" spans="1:4" x14ac:dyDescent="0.25">
      <c r="A173" s="79"/>
      <c r="C173" s="95"/>
      <c r="D173" s="95"/>
    </row>
    <row r="174" spans="1:4" x14ac:dyDescent="0.25">
      <c r="A174" s="79"/>
      <c r="C174" s="95"/>
      <c r="D174" s="95"/>
    </row>
    <row r="175" spans="1:4" x14ac:dyDescent="0.25">
      <c r="A175" s="79"/>
      <c r="C175" s="95"/>
      <c r="D175" s="95"/>
    </row>
    <row r="176" spans="1:4" x14ac:dyDescent="0.25">
      <c r="A176" s="79"/>
      <c r="C176" s="95"/>
      <c r="D176" s="95"/>
    </row>
    <row r="177" spans="1:4" x14ac:dyDescent="0.25">
      <c r="A177" s="79"/>
      <c r="C177" s="95"/>
      <c r="D177" s="95"/>
    </row>
    <row r="178" spans="1:4" x14ac:dyDescent="0.25">
      <c r="A178" s="79"/>
      <c r="C178" s="95"/>
      <c r="D178" s="95"/>
    </row>
    <row r="179" spans="1:4" x14ac:dyDescent="0.25">
      <c r="A179" s="79"/>
      <c r="C179" s="95"/>
      <c r="D179" s="95"/>
    </row>
    <row r="180" spans="1:4" x14ac:dyDescent="0.25">
      <c r="A180" s="79"/>
      <c r="C180" s="95"/>
      <c r="D180" s="95"/>
    </row>
    <row r="181" spans="1:4" x14ac:dyDescent="0.25">
      <c r="A181" s="79"/>
      <c r="C181" s="95"/>
      <c r="D181" s="95"/>
    </row>
    <row r="182" spans="1:4" x14ac:dyDescent="0.25">
      <c r="A182" s="79"/>
      <c r="C182" s="95"/>
      <c r="D182" s="95"/>
    </row>
    <row r="183" spans="1:4" x14ac:dyDescent="0.25">
      <c r="A183" s="79"/>
      <c r="C183" s="95"/>
      <c r="D183" s="95"/>
    </row>
    <row r="184" spans="1:4" x14ac:dyDescent="0.25">
      <c r="A184" s="79"/>
      <c r="C184" s="95"/>
      <c r="D184" s="95"/>
    </row>
    <row r="185" spans="1:4" x14ac:dyDescent="0.25">
      <c r="A185" s="79"/>
      <c r="C185" s="95"/>
      <c r="D185" s="95"/>
    </row>
    <row r="186" spans="1:4" x14ac:dyDescent="0.25">
      <c r="A186" s="79"/>
      <c r="C186" s="95"/>
      <c r="D186" s="95"/>
    </row>
    <row r="187" spans="1:4" x14ac:dyDescent="0.25">
      <c r="A187" s="79"/>
      <c r="C187" s="95"/>
      <c r="D187" s="95"/>
    </row>
    <row r="188" spans="1:4" x14ac:dyDescent="0.25">
      <c r="A188" s="79"/>
      <c r="C188" s="95"/>
      <c r="D188" s="95"/>
    </row>
    <row r="189" spans="1:4" x14ac:dyDescent="0.25">
      <c r="A189" s="79"/>
      <c r="C189" s="95"/>
      <c r="D189" s="95"/>
    </row>
    <row r="190" spans="1:4" x14ac:dyDescent="0.25">
      <c r="A190" s="79"/>
      <c r="C190" s="95"/>
      <c r="D190" s="95"/>
    </row>
    <row r="191" spans="1:4" x14ac:dyDescent="0.25">
      <c r="A191" s="79"/>
      <c r="C191" s="95"/>
      <c r="D191" s="95"/>
    </row>
    <row r="192" spans="1:4" x14ac:dyDescent="0.25">
      <c r="A192" s="79"/>
      <c r="C192" s="95"/>
      <c r="D192" s="95"/>
    </row>
    <row r="193" spans="1:4" x14ac:dyDescent="0.25">
      <c r="A193" s="79"/>
      <c r="C193" s="95"/>
      <c r="D193" s="95"/>
    </row>
    <row r="194" spans="1:4" x14ac:dyDescent="0.25">
      <c r="A194" s="79"/>
      <c r="C194" s="95"/>
      <c r="D194" s="95"/>
    </row>
    <row r="195" spans="1:4" x14ac:dyDescent="0.25">
      <c r="A195" s="79"/>
      <c r="C195" s="95"/>
      <c r="D195" s="95"/>
    </row>
    <row r="196" spans="1:4" x14ac:dyDescent="0.25">
      <c r="A196" s="79"/>
      <c r="C196" s="95"/>
      <c r="D196" s="95"/>
    </row>
    <row r="197" spans="1:4" x14ac:dyDescent="0.25">
      <c r="A197" s="79"/>
      <c r="C197" s="95"/>
      <c r="D197" s="95"/>
    </row>
    <row r="198" spans="1:4" x14ac:dyDescent="0.25">
      <c r="A198" s="79"/>
      <c r="C198" s="95"/>
      <c r="D198" s="95"/>
    </row>
    <row r="199" spans="1:4" x14ac:dyDescent="0.25">
      <c r="A199" s="79"/>
      <c r="C199" s="95"/>
      <c r="D199" s="95"/>
    </row>
    <row r="200" spans="1:4" x14ac:dyDescent="0.25">
      <c r="A200" s="79"/>
      <c r="C200" s="95"/>
      <c r="D200" s="95"/>
    </row>
    <row r="201" spans="1:4" x14ac:dyDescent="0.25">
      <c r="A201" s="79"/>
      <c r="C201" s="95"/>
      <c r="D201" s="95"/>
    </row>
    <row r="202" spans="1:4" x14ac:dyDescent="0.25">
      <c r="A202" s="79"/>
      <c r="C202" s="95"/>
      <c r="D202" s="95"/>
    </row>
    <row r="203" spans="1:4" x14ac:dyDescent="0.25">
      <c r="A203" s="79"/>
      <c r="C203" s="95"/>
      <c r="D203" s="95"/>
    </row>
    <row r="204" spans="1:4" x14ac:dyDescent="0.25">
      <c r="A204" s="79"/>
      <c r="C204" s="95"/>
      <c r="D204" s="95"/>
    </row>
    <row r="205" spans="1:4" x14ac:dyDescent="0.25">
      <c r="A205" s="79"/>
      <c r="C205" s="95"/>
      <c r="D205" s="95"/>
    </row>
    <row r="206" spans="1:4" x14ac:dyDescent="0.25">
      <c r="A206" s="79"/>
      <c r="C206" s="95"/>
      <c r="D206" s="95"/>
    </row>
    <row r="207" spans="1:4" x14ac:dyDescent="0.25">
      <c r="A207" s="79"/>
      <c r="C207" s="95"/>
      <c r="D207" s="95"/>
    </row>
    <row r="208" spans="1:4" x14ac:dyDescent="0.25">
      <c r="A208" s="79"/>
      <c r="C208" s="95"/>
      <c r="D208" s="95"/>
    </row>
    <row r="209" spans="1:4" x14ac:dyDescent="0.25">
      <c r="A209" s="79"/>
      <c r="C209" s="95"/>
      <c r="D209" s="95"/>
    </row>
    <row r="210" spans="1:4" x14ac:dyDescent="0.25">
      <c r="A210" s="79"/>
      <c r="C210" s="95"/>
      <c r="D210" s="95"/>
    </row>
    <row r="211" spans="1:4" x14ac:dyDescent="0.25">
      <c r="A211" s="79"/>
      <c r="C211" s="95"/>
      <c r="D211" s="95"/>
    </row>
    <row r="212" spans="1:4" x14ac:dyDescent="0.25">
      <c r="A212" s="79"/>
      <c r="C212" s="95"/>
      <c r="D212" s="95"/>
    </row>
    <row r="213" spans="1:4" x14ac:dyDescent="0.25">
      <c r="A213" s="79"/>
      <c r="C213" s="95"/>
      <c r="D213" s="95"/>
    </row>
    <row r="214" spans="1:4" x14ac:dyDescent="0.25">
      <c r="A214" s="79"/>
      <c r="C214" s="95"/>
      <c r="D214" s="95"/>
    </row>
    <row r="215" spans="1:4" x14ac:dyDescent="0.25">
      <c r="A215" s="79"/>
      <c r="C215" s="95"/>
      <c r="D215" s="95"/>
    </row>
    <row r="216" spans="1:4" x14ac:dyDescent="0.25">
      <c r="A216" s="79"/>
      <c r="C216" s="95"/>
      <c r="D216" s="95"/>
    </row>
    <row r="217" spans="1:4" x14ac:dyDescent="0.25">
      <c r="A217" s="79"/>
      <c r="C217" s="95"/>
      <c r="D217" s="95"/>
    </row>
    <row r="218" spans="1:4" x14ac:dyDescent="0.25">
      <c r="A218" s="79"/>
      <c r="C218" s="95"/>
      <c r="D218" s="95"/>
    </row>
    <row r="219" spans="1:4" x14ac:dyDescent="0.25">
      <c r="A219" s="79"/>
      <c r="C219" s="95"/>
      <c r="D219" s="95"/>
    </row>
    <row r="220" spans="1:4" x14ac:dyDescent="0.25">
      <c r="A220" s="79"/>
      <c r="C220" s="95"/>
      <c r="D220" s="95"/>
    </row>
    <row r="221" spans="1:4" x14ac:dyDescent="0.25">
      <c r="A221" s="79"/>
      <c r="C221" s="95"/>
      <c r="D221" s="95"/>
    </row>
    <row r="222" spans="1:4" x14ac:dyDescent="0.25">
      <c r="A222" s="79"/>
      <c r="C222" s="95"/>
      <c r="D222" s="95"/>
    </row>
    <row r="223" spans="1:4" x14ac:dyDescent="0.25">
      <c r="A223" s="79"/>
      <c r="C223" s="95"/>
      <c r="D223" s="95"/>
    </row>
    <row r="224" spans="1:4" x14ac:dyDescent="0.25">
      <c r="A224" s="79"/>
      <c r="C224" s="95"/>
      <c r="D224" s="95"/>
    </row>
    <row r="225" spans="1:4" x14ac:dyDescent="0.25">
      <c r="A225" s="79"/>
      <c r="C225" s="95"/>
      <c r="D225" s="95"/>
    </row>
    <row r="226" spans="1:4" x14ac:dyDescent="0.25">
      <c r="A226" s="79"/>
      <c r="C226" s="95"/>
      <c r="D226" s="95"/>
    </row>
    <row r="227" spans="1:4" x14ac:dyDescent="0.25">
      <c r="A227" s="79"/>
      <c r="C227" s="95"/>
      <c r="D227" s="95"/>
    </row>
    <row r="228" spans="1:4" x14ac:dyDescent="0.25">
      <c r="A228" s="79"/>
      <c r="C228" s="95"/>
      <c r="D228" s="95"/>
    </row>
    <row r="229" spans="1:4" x14ac:dyDescent="0.25">
      <c r="A229" s="79"/>
      <c r="C229" s="95"/>
      <c r="D229" s="95"/>
    </row>
    <row r="230" spans="1:4" x14ac:dyDescent="0.25">
      <c r="A230" s="79"/>
      <c r="C230" s="95"/>
      <c r="D230" s="95"/>
    </row>
    <row r="231" spans="1:4" x14ac:dyDescent="0.25">
      <c r="A231" s="79"/>
      <c r="C231" s="95"/>
      <c r="D231" s="95"/>
    </row>
    <row r="232" spans="1:4" x14ac:dyDescent="0.25">
      <c r="A232" s="79"/>
      <c r="C232" s="95"/>
      <c r="D232" s="95"/>
    </row>
    <row r="233" spans="1:4" x14ac:dyDescent="0.25">
      <c r="A233" s="79"/>
      <c r="C233" s="95"/>
      <c r="D233" s="95"/>
    </row>
    <row r="234" spans="1:4" x14ac:dyDescent="0.25">
      <c r="A234" s="79"/>
      <c r="C234" s="95"/>
      <c r="D234" s="95"/>
    </row>
    <row r="235" spans="1:4" x14ac:dyDescent="0.25">
      <c r="A235" s="79"/>
      <c r="C235" s="95"/>
      <c r="D235" s="95"/>
    </row>
    <row r="236" spans="1:4" x14ac:dyDescent="0.25">
      <c r="A236" s="79"/>
      <c r="C236" s="95"/>
      <c r="D236" s="95"/>
    </row>
    <row r="237" spans="1:4" x14ac:dyDescent="0.25">
      <c r="A237" s="79"/>
      <c r="C237" s="95"/>
      <c r="D237" s="95"/>
    </row>
    <row r="238" spans="1:4" x14ac:dyDescent="0.25">
      <c r="A238" s="79"/>
      <c r="C238" s="95"/>
      <c r="D238" s="95"/>
    </row>
    <row r="239" spans="1:4" x14ac:dyDescent="0.25">
      <c r="A239" s="79"/>
      <c r="C239" s="95"/>
      <c r="D239" s="95"/>
    </row>
    <row r="240" spans="1:4" x14ac:dyDescent="0.25">
      <c r="A240" s="79"/>
      <c r="C240" s="95"/>
      <c r="D240" s="95"/>
    </row>
    <row r="241" spans="1:4" x14ac:dyDescent="0.25">
      <c r="A241" s="79"/>
      <c r="C241" s="95"/>
      <c r="D241" s="95"/>
    </row>
    <row r="242" spans="1:4" x14ac:dyDescent="0.25">
      <c r="A242" s="79"/>
      <c r="C242" s="95"/>
      <c r="D242" s="95"/>
    </row>
    <row r="243" spans="1:4" x14ac:dyDescent="0.25">
      <c r="A243" s="79"/>
      <c r="C243" s="95"/>
      <c r="D243" s="95"/>
    </row>
    <row r="244" spans="1:4" x14ac:dyDescent="0.25">
      <c r="A244" s="79"/>
      <c r="C244" s="95"/>
      <c r="D244" s="95"/>
    </row>
    <row r="245" spans="1:4" x14ac:dyDescent="0.25">
      <c r="A245" s="79"/>
      <c r="C245" s="95"/>
      <c r="D245" s="95"/>
    </row>
    <row r="246" spans="1:4" x14ac:dyDescent="0.25">
      <c r="A246" s="79"/>
      <c r="C246" s="95"/>
      <c r="D246" s="95"/>
    </row>
    <row r="247" spans="1:4" x14ac:dyDescent="0.25">
      <c r="A247" s="79"/>
      <c r="C247" s="95"/>
      <c r="D247" s="95"/>
    </row>
    <row r="248" spans="1:4" x14ac:dyDescent="0.25">
      <c r="A248" s="79"/>
      <c r="C248" s="95"/>
      <c r="D248" s="95"/>
    </row>
    <row r="249" spans="1:4" x14ac:dyDescent="0.25">
      <c r="A249" s="79"/>
      <c r="C249" s="95"/>
      <c r="D249" s="95"/>
    </row>
    <row r="250" spans="1:4" x14ac:dyDescent="0.25">
      <c r="A250" s="79"/>
      <c r="C250" s="95"/>
      <c r="D250" s="95"/>
    </row>
    <row r="251" spans="1:4" x14ac:dyDescent="0.25">
      <c r="A251" s="79"/>
      <c r="C251" s="95"/>
      <c r="D251" s="95"/>
    </row>
    <row r="252" spans="1:4" x14ac:dyDescent="0.25">
      <c r="A252" s="79"/>
      <c r="C252" s="95"/>
      <c r="D252" s="95"/>
    </row>
    <row r="253" spans="1:4" x14ac:dyDescent="0.25">
      <c r="A253" s="79"/>
      <c r="C253" s="95"/>
      <c r="D253" s="95"/>
    </row>
    <row r="254" spans="1:4" x14ac:dyDescent="0.25">
      <c r="A254" s="79"/>
      <c r="C254" s="95"/>
      <c r="D254" s="95"/>
    </row>
    <row r="255" spans="1:4" x14ac:dyDescent="0.25">
      <c r="A255" s="79"/>
      <c r="C255" s="95"/>
      <c r="D255" s="95"/>
    </row>
    <row r="256" spans="1:4" x14ac:dyDescent="0.25">
      <c r="A256" s="79"/>
      <c r="C256" s="95"/>
      <c r="D256" s="95"/>
    </row>
    <row r="257" spans="1:4" x14ac:dyDescent="0.25">
      <c r="A257" s="79"/>
      <c r="C257" s="95"/>
      <c r="D257" s="95"/>
    </row>
    <row r="258" spans="1:4" x14ac:dyDescent="0.25">
      <c r="A258" s="79"/>
      <c r="C258" s="95"/>
      <c r="D258" s="95"/>
    </row>
    <row r="259" spans="1:4" x14ac:dyDescent="0.25">
      <c r="A259" s="79"/>
      <c r="C259" s="95"/>
      <c r="D259" s="95"/>
    </row>
    <row r="260" spans="1:4" x14ac:dyDescent="0.25">
      <c r="A260" s="79"/>
      <c r="C260" s="95"/>
      <c r="D260" s="95"/>
    </row>
    <row r="261" spans="1:4" x14ac:dyDescent="0.25">
      <c r="A261" s="79"/>
      <c r="C261" s="95"/>
      <c r="D261" s="95"/>
    </row>
    <row r="262" spans="1:4" x14ac:dyDescent="0.25">
      <c r="A262" s="79"/>
      <c r="C262" s="95"/>
      <c r="D262" s="95"/>
    </row>
    <row r="263" spans="1:4" x14ac:dyDescent="0.25">
      <c r="A263" s="79"/>
      <c r="C263" s="95"/>
      <c r="D263" s="95"/>
    </row>
    <row r="264" spans="1:4" x14ac:dyDescent="0.25">
      <c r="A264" s="79"/>
      <c r="C264" s="95"/>
      <c r="D264" s="95"/>
    </row>
    <row r="265" spans="1:4" x14ac:dyDescent="0.25">
      <c r="A265" s="79"/>
      <c r="C265" s="95"/>
      <c r="D265" s="95"/>
    </row>
    <row r="266" spans="1:4" x14ac:dyDescent="0.25">
      <c r="A266" s="79"/>
      <c r="C266" s="95"/>
      <c r="D266" s="95"/>
    </row>
    <row r="267" spans="1:4" x14ac:dyDescent="0.25">
      <c r="A267" s="79"/>
      <c r="C267" s="95"/>
      <c r="D267" s="95"/>
    </row>
    <row r="268" spans="1:4" x14ac:dyDescent="0.25">
      <c r="A268" s="79"/>
      <c r="C268" s="95"/>
      <c r="D268" s="95"/>
    </row>
    <row r="269" spans="1:4" x14ac:dyDescent="0.25">
      <c r="A269" s="79"/>
      <c r="C269" s="95"/>
      <c r="D269" s="95"/>
    </row>
    <row r="270" spans="1:4" x14ac:dyDescent="0.25">
      <c r="A270" s="79"/>
      <c r="C270" s="95"/>
      <c r="D270" s="95"/>
    </row>
    <row r="271" spans="1:4" x14ac:dyDescent="0.25">
      <c r="A271" s="79"/>
      <c r="C271" s="95"/>
      <c r="D271" s="95"/>
    </row>
    <row r="272" spans="1:4" x14ac:dyDescent="0.25">
      <c r="A272" s="79"/>
      <c r="C272" s="95"/>
      <c r="D272" s="95"/>
    </row>
    <row r="273" spans="1:4" x14ac:dyDescent="0.25">
      <c r="A273" s="79"/>
      <c r="C273" s="95"/>
      <c r="D273" s="95"/>
    </row>
    <row r="274" spans="1:4" x14ac:dyDescent="0.25">
      <c r="A274" s="79"/>
      <c r="C274" s="95"/>
      <c r="D274" s="95"/>
    </row>
    <row r="275" spans="1:4" x14ac:dyDescent="0.25">
      <c r="A275" s="79"/>
      <c r="C275" s="95"/>
      <c r="D275" s="95"/>
    </row>
    <row r="276" spans="1:4" x14ac:dyDescent="0.25">
      <c r="A276" s="79"/>
      <c r="C276" s="95"/>
      <c r="D276" s="95"/>
    </row>
    <row r="277" spans="1:4" x14ac:dyDescent="0.25">
      <c r="A277" s="79"/>
      <c r="C277" s="95"/>
      <c r="D277" s="95"/>
    </row>
    <row r="278" spans="1:4" x14ac:dyDescent="0.25">
      <c r="A278" s="79"/>
      <c r="C278" s="95"/>
      <c r="D278" s="95"/>
    </row>
    <row r="279" spans="1:4" x14ac:dyDescent="0.25">
      <c r="A279" s="79"/>
      <c r="C279" s="95"/>
      <c r="D279" s="95"/>
    </row>
    <row r="280" spans="1:4" x14ac:dyDescent="0.25">
      <c r="A280" s="79"/>
      <c r="C280" s="95"/>
      <c r="D280" s="95"/>
    </row>
    <row r="281" spans="1:4" x14ac:dyDescent="0.25">
      <c r="A281" s="79"/>
      <c r="C281" s="95"/>
      <c r="D281" s="95"/>
    </row>
    <row r="282" spans="1:4" x14ac:dyDescent="0.25">
      <c r="A282" s="79"/>
      <c r="C282" s="95"/>
      <c r="D282" s="95"/>
    </row>
    <row r="283" spans="1:4" x14ac:dyDescent="0.25">
      <c r="A283" s="79"/>
      <c r="C283" s="95"/>
      <c r="D283" s="95"/>
    </row>
    <row r="284" spans="1:4" x14ac:dyDescent="0.25">
      <c r="A284" s="79"/>
      <c r="C284" s="95"/>
      <c r="D284" s="95"/>
    </row>
    <row r="285" spans="1:4" x14ac:dyDescent="0.25">
      <c r="A285" s="79"/>
      <c r="C285" s="95"/>
      <c r="D285" s="95"/>
    </row>
    <row r="286" spans="1:4" x14ac:dyDescent="0.25">
      <c r="A286" s="79"/>
      <c r="C286" s="95"/>
      <c r="D286" s="95"/>
    </row>
    <row r="287" spans="1:4" x14ac:dyDescent="0.25">
      <c r="A287" s="79"/>
      <c r="C287" s="95"/>
      <c r="D287" s="95"/>
    </row>
    <row r="288" spans="1:4" x14ac:dyDescent="0.25">
      <c r="A288" s="79"/>
      <c r="C288" s="95"/>
      <c r="D288" s="95"/>
    </row>
    <row r="289" spans="1:4" x14ac:dyDescent="0.25">
      <c r="A289" s="79"/>
      <c r="C289" s="95"/>
      <c r="D289" s="95"/>
    </row>
    <row r="290" spans="1:4" x14ac:dyDescent="0.25">
      <c r="A290" s="79"/>
      <c r="C290" s="95"/>
      <c r="D290" s="95"/>
    </row>
    <row r="291" spans="1:4" x14ac:dyDescent="0.25">
      <c r="A291" s="79"/>
      <c r="C291" s="95"/>
      <c r="D291" s="95"/>
    </row>
    <row r="292" spans="1:4" x14ac:dyDescent="0.25">
      <c r="A292" s="79"/>
      <c r="C292" s="95"/>
      <c r="D292" s="95"/>
    </row>
    <row r="293" spans="1:4" x14ac:dyDescent="0.25">
      <c r="A293" s="79"/>
      <c r="C293" s="95"/>
      <c r="D293" s="95"/>
    </row>
    <row r="294" spans="1:4" x14ac:dyDescent="0.25">
      <c r="A294" s="79"/>
      <c r="C294" s="95"/>
      <c r="D294" s="95"/>
    </row>
    <row r="295" spans="1:4" x14ac:dyDescent="0.25">
      <c r="A295" s="79"/>
      <c r="C295" s="95"/>
      <c r="D295" s="95"/>
    </row>
    <row r="296" spans="1:4" x14ac:dyDescent="0.25">
      <c r="A296" s="79"/>
      <c r="C296" s="95"/>
      <c r="D296" s="95"/>
    </row>
    <row r="297" spans="1:4" x14ac:dyDescent="0.25">
      <c r="A297" s="79"/>
      <c r="C297" s="95"/>
      <c r="D297" s="95"/>
    </row>
    <row r="298" spans="1:4" x14ac:dyDescent="0.25">
      <c r="A298" s="79"/>
      <c r="C298" s="95"/>
      <c r="D298" s="95"/>
    </row>
    <row r="299" spans="1:4" x14ac:dyDescent="0.25">
      <c r="A299" s="79"/>
      <c r="C299" s="95"/>
      <c r="D299" s="95"/>
    </row>
    <row r="300" spans="1:4" x14ac:dyDescent="0.25">
      <c r="A300" s="79"/>
      <c r="C300" s="95"/>
      <c r="D300" s="95"/>
    </row>
    <row r="301" spans="1:4" x14ac:dyDescent="0.25">
      <c r="A301" s="79"/>
      <c r="C301" s="95"/>
      <c r="D301" s="95"/>
    </row>
    <row r="302" spans="1:4" x14ac:dyDescent="0.25">
      <c r="A302" s="79"/>
      <c r="C302" s="95"/>
      <c r="D302" s="95"/>
    </row>
    <row r="303" spans="1:4" x14ac:dyDescent="0.25">
      <c r="A303" s="79"/>
      <c r="C303" s="95"/>
      <c r="D303" s="95"/>
    </row>
    <row r="304" spans="1:4" x14ac:dyDescent="0.25">
      <c r="A304" s="79"/>
      <c r="C304" s="95"/>
      <c r="D304" s="95"/>
    </row>
    <row r="305" spans="1:4" x14ac:dyDescent="0.25">
      <c r="A305" s="79"/>
      <c r="C305" s="95"/>
      <c r="D305" s="95"/>
    </row>
    <row r="306" spans="1:4" x14ac:dyDescent="0.25">
      <c r="A306" s="79"/>
      <c r="C306" s="95"/>
      <c r="D306" s="95"/>
    </row>
    <row r="307" spans="1:4" x14ac:dyDescent="0.25">
      <c r="A307" s="79"/>
      <c r="C307" s="95"/>
      <c r="D307" s="95"/>
    </row>
    <row r="308" spans="1:4" x14ac:dyDescent="0.25">
      <c r="A308" s="79"/>
      <c r="C308" s="95"/>
      <c r="D308" s="95"/>
    </row>
    <row r="309" spans="1:4" x14ac:dyDescent="0.25">
      <c r="A309" s="79"/>
      <c r="C309" s="95"/>
      <c r="D309" s="95"/>
    </row>
    <row r="310" spans="1:4" x14ac:dyDescent="0.25">
      <c r="A310" s="79"/>
      <c r="C310" s="95"/>
      <c r="D310" s="95"/>
    </row>
    <row r="311" spans="1:4" x14ac:dyDescent="0.25">
      <c r="A311" s="79"/>
      <c r="C311" s="95"/>
      <c r="D311" s="95"/>
    </row>
    <row r="312" spans="1:4" x14ac:dyDescent="0.25">
      <c r="A312" s="79"/>
      <c r="C312" s="95"/>
      <c r="D312" s="95"/>
    </row>
    <row r="313" spans="1:4" x14ac:dyDescent="0.25">
      <c r="A313" s="79"/>
      <c r="C313" s="95"/>
      <c r="D313" s="95"/>
    </row>
    <row r="314" spans="1:4" x14ac:dyDescent="0.25">
      <c r="A314" s="79"/>
      <c r="C314" s="95"/>
      <c r="D314" s="95"/>
    </row>
    <row r="315" spans="1:4" x14ac:dyDescent="0.25">
      <c r="A315" s="79"/>
      <c r="C315" s="95"/>
      <c r="D315" s="95"/>
    </row>
    <row r="316" spans="1:4" x14ac:dyDescent="0.25">
      <c r="A316" s="79"/>
      <c r="C316" s="95"/>
      <c r="D316" s="95"/>
    </row>
    <row r="317" spans="1:4" x14ac:dyDescent="0.25">
      <c r="A317" s="79"/>
      <c r="C317" s="95"/>
      <c r="D317" s="95"/>
    </row>
    <row r="318" spans="1:4" x14ac:dyDescent="0.25">
      <c r="A318" s="79"/>
      <c r="C318" s="95"/>
      <c r="D318" s="95"/>
    </row>
    <row r="319" spans="1:4" x14ac:dyDescent="0.25">
      <c r="A319" s="79"/>
      <c r="C319" s="95"/>
      <c r="D319" s="95"/>
    </row>
    <row r="320" spans="1:4" x14ac:dyDescent="0.25">
      <c r="A320" s="79"/>
      <c r="C320" s="95"/>
      <c r="D320" s="95"/>
    </row>
    <row r="321" spans="1:4" x14ac:dyDescent="0.25">
      <c r="A321" s="79"/>
      <c r="C321" s="95"/>
      <c r="D321" s="95"/>
    </row>
    <row r="322" spans="1:4" x14ac:dyDescent="0.25">
      <c r="A322" s="79"/>
      <c r="C322" s="95"/>
      <c r="D322" s="95"/>
    </row>
    <row r="323" spans="1:4" x14ac:dyDescent="0.25">
      <c r="A323" s="79"/>
      <c r="C323" s="95"/>
      <c r="D323" s="95"/>
    </row>
    <row r="324" spans="1:4" x14ac:dyDescent="0.25">
      <c r="A324" s="79"/>
      <c r="C324" s="95"/>
      <c r="D324" s="95"/>
    </row>
    <row r="325" spans="1:4" x14ac:dyDescent="0.25">
      <c r="A325" s="79"/>
      <c r="C325" s="95"/>
      <c r="D325" s="95"/>
    </row>
    <row r="326" spans="1:4" x14ac:dyDescent="0.25">
      <c r="A326" s="79"/>
      <c r="C326" s="95"/>
      <c r="D326" s="95"/>
    </row>
    <row r="327" spans="1:4" x14ac:dyDescent="0.25">
      <c r="A327" s="79"/>
      <c r="C327" s="95"/>
      <c r="D327" s="95"/>
    </row>
    <row r="328" spans="1:4" x14ac:dyDescent="0.25">
      <c r="A328" s="79"/>
      <c r="C328" s="95"/>
      <c r="D328" s="95"/>
    </row>
    <row r="329" spans="1:4" x14ac:dyDescent="0.25">
      <c r="A329" s="79"/>
      <c r="C329" s="95"/>
      <c r="D329" s="95"/>
    </row>
    <row r="330" spans="1:4" x14ac:dyDescent="0.25">
      <c r="A330" s="79"/>
      <c r="C330" s="95"/>
      <c r="D330" s="95"/>
    </row>
    <row r="331" spans="1:4" x14ac:dyDescent="0.25">
      <c r="A331" s="79"/>
      <c r="C331" s="95"/>
      <c r="D331" s="95"/>
    </row>
    <row r="332" spans="1:4" x14ac:dyDescent="0.25">
      <c r="A332" s="79"/>
      <c r="C332" s="95"/>
      <c r="D332" s="95"/>
    </row>
    <row r="333" spans="1:4" x14ac:dyDescent="0.25">
      <c r="A333" s="79"/>
      <c r="C333" s="95"/>
      <c r="D333" s="95"/>
    </row>
    <row r="334" spans="1:4" x14ac:dyDescent="0.25">
      <c r="A334" s="79"/>
      <c r="C334" s="95"/>
      <c r="D334" s="95"/>
    </row>
    <row r="335" spans="1:4" x14ac:dyDescent="0.25">
      <c r="A335" s="79"/>
      <c r="C335" s="95"/>
      <c r="D335" s="95"/>
    </row>
    <row r="336" spans="1:4" x14ac:dyDescent="0.25">
      <c r="A336" s="79"/>
      <c r="C336" s="95"/>
      <c r="D336" s="95"/>
    </row>
    <row r="337" spans="1:4" x14ac:dyDescent="0.25">
      <c r="A337" s="79"/>
      <c r="C337" s="95"/>
      <c r="D337" s="95"/>
    </row>
    <row r="338" spans="1:4" x14ac:dyDescent="0.25">
      <c r="A338" s="79"/>
      <c r="C338" s="95"/>
      <c r="D338" s="95"/>
    </row>
    <row r="339" spans="1:4" x14ac:dyDescent="0.25">
      <c r="A339" s="79"/>
      <c r="C339" s="95"/>
      <c r="D339" s="95"/>
    </row>
    <row r="340" spans="1:4" x14ac:dyDescent="0.25">
      <c r="A340" s="79"/>
      <c r="C340" s="95"/>
      <c r="D340" s="95"/>
    </row>
    <row r="341" spans="1:4" x14ac:dyDescent="0.25">
      <c r="A341" s="79"/>
      <c r="C341" s="95"/>
      <c r="D341" s="95"/>
    </row>
    <row r="342" spans="1:4" x14ac:dyDescent="0.25">
      <c r="A342" s="79"/>
      <c r="C342" s="95"/>
      <c r="D342" s="95"/>
    </row>
    <row r="343" spans="1:4" x14ac:dyDescent="0.25">
      <c r="A343" s="79"/>
      <c r="C343" s="95"/>
      <c r="D343" s="95"/>
    </row>
    <row r="344" spans="1:4" x14ac:dyDescent="0.25">
      <c r="A344" s="79"/>
      <c r="C344" s="95"/>
      <c r="D344" s="95"/>
    </row>
    <row r="345" spans="1:4" x14ac:dyDescent="0.25">
      <c r="A345" s="79"/>
      <c r="C345" s="95"/>
      <c r="D345" s="95"/>
    </row>
    <row r="346" spans="1:4" x14ac:dyDescent="0.25">
      <c r="A346" s="79"/>
      <c r="C346" s="95"/>
      <c r="D346" s="95"/>
    </row>
    <row r="347" spans="1:4" x14ac:dyDescent="0.25">
      <c r="A347" s="79"/>
      <c r="C347" s="95"/>
      <c r="D347" s="95"/>
    </row>
    <row r="348" spans="1:4" x14ac:dyDescent="0.25">
      <c r="A348" s="79"/>
      <c r="C348" s="95"/>
      <c r="D348" s="95"/>
    </row>
    <row r="349" spans="1:4" x14ac:dyDescent="0.25">
      <c r="A349" s="79"/>
      <c r="C349" s="95"/>
      <c r="D349" s="95"/>
    </row>
    <row r="350" spans="1:4" x14ac:dyDescent="0.25">
      <c r="A350" s="79"/>
      <c r="C350" s="95"/>
      <c r="D350" s="95"/>
    </row>
    <row r="351" spans="1:4" x14ac:dyDescent="0.25">
      <c r="A351" s="79"/>
      <c r="C351" s="95"/>
      <c r="D351" s="95"/>
    </row>
    <row r="352" spans="1:4" x14ac:dyDescent="0.25">
      <c r="A352" s="79"/>
      <c r="C352" s="95"/>
      <c r="D352" s="95"/>
    </row>
    <row r="353" spans="1:4" x14ac:dyDescent="0.25">
      <c r="A353" s="79"/>
      <c r="C353" s="95"/>
      <c r="D353" s="95"/>
    </row>
    <row r="354" spans="1:4" x14ac:dyDescent="0.25">
      <c r="A354" s="79"/>
      <c r="C354" s="95"/>
      <c r="D354" s="95"/>
    </row>
    <row r="355" spans="1:4" x14ac:dyDescent="0.25">
      <c r="A355" s="79"/>
      <c r="C355" s="95"/>
      <c r="D355" s="95"/>
    </row>
    <row r="356" spans="1:4" x14ac:dyDescent="0.25">
      <c r="A356" s="79"/>
      <c r="C356" s="95"/>
      <c r="D356" s="95"/>
    </row>
    <row r="357" spans="1:4" x14ac:dyDescent="0.25">
      <c r="A357" s="79"/>
      <c r="C357" s="95"/>
      <c r="D357" s="95"/>
    </row>
    <row r="358" spans="1:4" x14ac:dyDescent="0.25">
      <c r="A358" s="79"/>
      <c r="C358" s="95"/>
      <c r="D358" s="95"/>
    </row>
    <row r="359" spans="1:4" x14ac:dyDescent="0.25">
      <c r="A359" s="79"/>
      <c r="C359" s="95"/>
      <c r="D359" s="95"/>
    </row>
    <row r="360" spans="1:4" x14ac:dyDescent="0.25">
      <c r="A360" s="79"/>
      <c r="C360" s="95"/>
      <c r="D360" s="95"/>
    </row>
    <row r="361" spans="1:4" x14ac:dyDescent="0.25">
      <c r="A361" s="79"/>
      <c r="C361" s="95"/>
      <c r="D361" s="95"/>
    </row>
    <row r="362" spans="1:4" x14ac:dyDescent="0.25">
      <c r="A362" s="79"/>
      <c r="C362" s="95"/>
      <c r="D362" s="95"/>
    </row>
    <row r="363" spans="1:4" x14ac:dyDescent="0.25">
      <c r="A363" s="79"/>
      <c r="C363" s="95"/>
      <c r="D363" s="95"/>
    </row>
    <row r="364" spans="1:4" x14ac:dyDescent="0.25">
      <c r="A364" s="79"/>
      <c r="C364" s="95"/>
      <c r="D364" s="95"/>
    </row>
    <row r="365" spans="1:4" x14ac:dyDescent="0.25">
      <c r="A365" s="79"/>
      <c r="C365" s="95"/>
      <c r="D365" s="95"/>
    </row>
    <row r="366" spans="1:4" x14ac:dyDescent="0.25">
      <c r="A366" s="79"/>
      <c r="C366" s="95"/>
      <c r="D366" s="95"/>
    </row>
    <row r="367" spans="1:4" x14ac:dyDescent="0.25">
      <c r="A367" s="79"/>
      <c r="C367" s="95"/>
      <c r="D367" s="95"/>
    </row>
    <row r="368" spans="1:4" x14ac:dyDescent="0.25">
      <c r="A368" s="79"/>
      <c r="C368" s="95"/>
      <c r="D368" s="95"/>
    </row>
    <row r="369" spans="1:4" x14ac:dyDescent="0.25">
      <c r="A369" s="79"/>
      <c r="C369" s="95"/>
      <c r="D369" s="95"/>
    </row>
    <row r="370" spans="1:4" x14ac:dyDescent="0.25">
      <c r="A370" s="79"/>
      <c r="C370" s="95"/>
      <c r="D370" s="95"/>
    </row>
    <row r="371" spans="1:4" x14ac:dyDescent="0.25">
      <c r="A371" s="79"/>
      <c r="C371" s="95"/>
      <c r="D371" s="95"/>
    </row>
    <row r="372" spans="1:4" x14ac:dyDescent="0.25">
      <c r="A372" s="79"/>
      <c r="C372" s="95"/>
      <c r="D372" s="95"/>
    </row>
    <row r="373" spans="1:4" x14ac:dyDescent="0.25">
      <c r="A373" s="79"/>
      <c r="C373" s="95"/>
      <c r="D373" s="95"/>
    </row>
    <row r="374" spans="1:4" x14ac:dyDescent="0.25">
      <c r="A374" s="79"/>
      <c r="C374" s="95"/>
      <c r="D374" s="95"/>
    </row>
    <row r="375" spans="1:4" x14ac:dyDescent="0.25">
      <c r="A375" s="79"/>
      <c r="C375" s="95"/>
      <c r="D375" s="95"/>
    </row>
    <row r="376" spans="1:4" x14ac:dyDescent="0.25">
      <c r="A376" s="79"/>
      <c r="C376" s="95"/>
      <c r="D376" s="95"/>
    </row>
    <row r="377" spans="1:4" x14ac:dyDescent="0.25">
      <c r="A377" s="79"/>
      <c r="C377" s="95"/>
      <c r="D377" s="95"/>
    </row>
    <row r="378" spans="1:4" x14ac:dyDescent="0.25">
      <c r="A378" s="79"/>
      <c r="C378" s="95"/>
      <c r="D378" s="95"/>
    </row>
    <row r="379" spans="1:4" x14ac:dyDescent="0.25">
      <c r="A379" s="79"/>
      <c r="C379" s="95"/>
      <c r="D379" s="95"/>
    </row>
    <row r="380" spans="1:4" x14ac:dyDescent="0.25">
      <c r="A380" s="79"/>
      <c r="C380" s="95"/>
      <c r="D380" s="95"/>
    </row>
    <row r="381" spans="1:4" x14ac:dyDescent="0.25">
      <c r="A381" s="79"/>
      <c r="C381" s="95"/>
      <c r="D381" s="95"/>
    </row>
    <row r="382" spans="1:4" x14ac:dyDescent="0.25">
      <c r="A382" s="79"/>
      <c r="C382" s="95"/>
      <c r="D382" s="95"/>
    </row>
    <row r="383" spans="1:4" x14ac:dyDescent="0.25">
      <c r="A383" s="79"/>
      <c r="C383" s="95"/>
      <c r="D383" s="95"/>
    </row>
    <row r="384" spans="1:4" x14ac:dyDescent="0.25">
      <c r="A384" s="79"/>
      <c r="C384" s="95"/>
      <c r="D384" s="95"/>
    </row>
    <row r="385" spans="1:4" x14ac:dyDescent="0.25">
      <c r="A385" s="79"/>
      <c r="C385" s="95"/>
      <c r="D385" s="95"/>
    </row>
    <row r="386" spans="1:4" x14ac:dyDescent="0.25">
      <c r="A386" s="79"/>
      <c r="C386" s="95"/>
      <c r="D386" s="95"/>
    </row>
    <row r="387" spans="1:4" x14ac:dyDescent="0.25">
      <c r="A387" s="79"/>
      <c r="C387" s="95"/>
      <c r="D387" s="95"/>
    </row>
    <row r="388" spans="1:4" x14ac:dyDescent="0.25">
      <c r="A388" s="79"/>
      <c r="C388" s="95"/>
      <c r="D388" s="95"/>
    </row>
    <row r="389" spans="1:4" x14ac:dyDescent="0.25">
      <c r="A389" s="79"/>
      <c r="C389" s="95"/>
      <c r="D389" s="95"/>
    </row>
    <row r="390" spans="1:4" x14ac:dyDescent="0.25">
      <c r="A390" s="79"/>
      <c r="C390" s="95"/>
      <c r="D390" s="95"/>
    </row>
    <row r="391" spans="1:4" x14ac:dyDescent="0.25">
      <c r="A391" s="79"/>
      <c r="C391" s="95"/>
      <c r="D391" s="95"/>
    </row>
    <row r="392" spans="1:4" x14ac:dyDescent="0.25">
      <c r="A392" s="79"/>
      <c r="C392" s="95"/>
      <c r="D392" s="95"/>
    </row>
    <row r="393" spans="1:4" x14ac:dyDescent="0.25">
      <c r="A393" s="79"/>
      <c r="C393" s="95"/>
      <c r="D393" s="95"/>
    </row>
    <row r="394" spans="1:4" x14ac:dyDescent="0.25">
      <c r="A394" s="79"/>
      <c r="C394" s="95"/>
      <c r="D394" s="95"/>
    </row>
    <row r="395" spans="1:4" x14ac:dyDescent="0.25">
      <c r="A395" s="79"/>
      <c r="C395" s="95"/>
      <c r="D395" s="95"/>
    </row>
    <row r="396" spans="1:4" x14ac:dyDescent="0.25">
      <c r="A396" s="79"/>
      <c r="C396" s="95"/>
      <c r="D396" s="95"/>
    </row>
    <row r="397" spans="1:4" x14ac:dyDescent="0.25">
      <c r="A397" s="79"/>
      <c r="C397" s="95"/>
      <c r="D397" s="95"/>
    </row>
    <row r="398" spans="1:4" x14ac:dyDescent="0.25">
      <c r="A398" s="79"/>
      <c r="C398" s="95"/>
      <c r="D398" s="95"/>
    </row>
    <row r="399" spans="1:4" x14ac:dyDescent="0.25">
      <c r="A399" s="79"/>
      <c r="C399" s="95"/>
      <c r="D399" s="95"/>
    </row>
    <row r="400" spans="1:4" x14ac:dyDescent="0.25">
      <c r="A400" s="79"/>
      <c r="C400" s="95"/>
      <c r="D400" s="95"/>
    </row>
    <row r="401" spans="1:4" x14ac:dyDescent="0.25">
      <c r="A401" s="79"/>
      <c r="C401" s="95"/>
      <c r="D401" s="95"/>
    </row>
    <row r="402" spans="1:4" x14ac:dyDescent="0.25">
      <c r="A402" s="79"/>
      <c r="C402" s="95"/>
      <c r="D402" s="95"/>
    </row>
    <row r="403" spans="1:4" x14ac:dyDescent="0.25">
      <c r="A403" s="79"/>
      <c r="C403" s="95"/>
      <c r="D403" s="95"/>
    </row>
    <row r="404" spans="1:4" x14ac:dyDescent="0.25">
      <c r="A404" s="79"/>
      <c r="C404" s="95"/>
      <c r="D404" s="95"/>
    </row>
    <row r="405" spans="1:4" x14ac:dyDescent="0.25">
      <c r="A405" s="79"/>
      <c r="C405" s="95"/>
      <c r="D405" s="95"/>
    </row>
    <row r="406" spans="1:4" x14ac:dyDescent="0.25">
      <c r="A406" s="79"/>
      <c r="C406" s="95"/>
      <c r="D406" s="95"/>
    </row>
    <row r="407" spans="1:4" x14ac:dyDescent="0.25">
      <c r="A407" s="79"/>
      <c r="C407" s="95"/>
      <c r="D407" s="95"/>
    </row>
    <row r="408" spans="1:4" x14ac:dyDescent="0.25">
      <c r="A408" s="79"/>
      <c r="C408" s="95"/>
      <c r="D408" s="95"/>
    </row>
    <row r="409" spans="1:4" x14ac:dyDescent="0.25">
      <c r="A409" s="79"/>
      <c r="C409" s="95"/>
      <c r="D409" s="95"/>
    </row>
    <row r="410" spans="1:4" x14ac:dyDescent="0.25">
      <c r="A410" s="79"/>
      <c r="C410" s="95"/>
      <c r="D410" s="95"/>
    </row>
    <row r="411" spans="1:4" x14ac:dyDescent="0.25">
      <c r="A411" s="79"/>
      <c r="C411" s="95"/>
      <c r="D411" s="95"/>
    </row>
    <row r="412" spans="1:4" x14ac:dyDescent="0.25">
      <c r="A412" s="79"/>
      <c r="C412" s="95"/>
      <c r="D412" s="95"/>
    </row>
    <row r="413" spans="1:4" x14ac:dyDescent="0.25">
      <c r="A413" s="79"/>
      <c r="C413" s="95"/>
      <c r="D413" s="95"/>
    </row>
    <row r="414" spans="1:4" x14ac:dyDescent="0.25">
      <c r="A414" s="79"/>
      <c r="C414" s="95"/>
      <c r="D414" s="95"/>
    </row>
    <row r="415" spans="1:4" x14ac:dyDescent="0.25">
      <c r="A415" s="79"/>
      <c r="C415" s="95"/>
      <c r="D415" s="95"/>
    </row>
    <row r="416" spans="1:4" x14ac:dyDescent="0.25">
      <c r="A416" s="79"/>
      <c r="C416" s="95"/>
      <c r="D416" s="95"/>
    </row>
    <row r="417" spans="1:4" x14ac:dyDescent="0.25">
      <c r="A417" s="79"/>
      <c r="C417" s="95"/>
      <c r="D417" s="95"/>
    </row>
    <row r="418" spans="1:4" x14ac:dyDescent="0.25">
      <c r="A418" s="79"/>
      <c r="C418" s="95"/>
      <c r="D418" s="95"/>
    </row>
    <row r="419" spans="1:4" x14ac:dyDescent="0.25">
      <c r="A419" s="79"/>
      <c r="C419" s="95"/>
      <c r="D419" s="95"/>
    </row>
    <row r="420" spans="1:4" x14ac:dyDescent="0.25">
      <c r="A420" s="79"/>
      <c r="C420" s="95"/>
      <c r="D420" s="95"/>
    </row>
    <row r="421" spans="1:4" x14ac:dyDescent="0.25">
      <c r="A421" s="79"/>
      <c r="C421" s="95"/>
      <c r="D421" s="95"/>
    </row>
    <row r="422" spans="1:4" x14ac:dyDescent="0.25">
      <c r="A422" s="79"/>
      <c r="C422" s="95"/>
      <c r="D422" s="95"/>
    </row>
    <row r="423" spans="1:4" x14ac:dyDescent="0.25">
      <c r="A423" s="79"/>
      <c r="C423" s="95"/>
      <c r="D423" s="95"/>
    </row>
    <row r="424" spans="1:4" x14ac:dyDescent="0.25">
      <c r="A424" s="79"/>
      <c r="C424" s="95"/>
      <c r="D424" s="95"/>
    </row>
    <row r="425" spans="1:4" x14ac:dyDescent="0.25">
      <c r="A425" s="79"/>
      <c r="C425" s="95"/>
      <c r="D425" s="95"/>
    </row>
    <row r="426" spans="1:4" x14ac:dyDescent="0.25">
      <c r="A426" s="79"/>
      <c r="C426" s="95"/>
      <c r="D426" s="95"/>
    </row>
    <row r="427" spans="1:4" x14ac:dyDescent="0.25">
      <c r="A427" s="79"/>
      <c r="C427" s="95"/>
      <c r="D427" s="95"/>
    </row>
    <row r="428" spans="1:4" x14ac:dyDescent="0.25">
      <c r="A428" s="79"/>
      <c r="C428" s="95"/>
      <c r="D428" s="95"/>
    </row>
    <row r="429" spans="1:4" x14ac:dyDescent="0.25">
      <c r="A429" s="79"/>
      <c r="C429" s="95"/>
      <c r="D429" s="95"/>
    </row>
    <row r="430" spans="1:4" x14ac:dyDescent="0.25">
      <c r="A430" s="79"/>
      <c r="C430" s="95"/>
      <c r="D430" s="95"/>
    </row>
    <row r="431" spans="1:4" x14ac:dyDescent="0.25">
      <c r="A431" s="79"/>
      <c r="C431" s="95"/>
      <c r="D431" s="95"/>
    </row>
    <row r="432" spans="1:4" x14ac:dyDescent="0.25">
      <c r="A432" s="79"/>
      <c r="C432" s="95"/>
      <c r="D432" s="95"/>
    </row>
    <row r="433" spans="1:4" x14ac:dyDescent="0.25">
      <c r="A433" s="79"/>
      <c r="C433" s="95"/>
      <c r="D433" s="95"/>
    </row>
    <row r="434" spans="1:4" x14ac:dyDescent="0.25">
      <c r="A434" s="79"/>
      <c r="C434" s="95"/>
      <c r="D434" s="95"/>
    </row>
    <row r="435" spans="1:4" x14ac:dyDescent="0.25">
      <c r="A435" s="79"/>
      <c r="C435" s="95"/>
      <c r="D435" s="95"/>
    </row>
    <row r="436" spans="1:4" x14ac:dyDescent="0.25">
      <c r="A436" s="79"/>
      <c r="C436" s="95"/>
      <c r="D436" s="95"/>
    </row>
    <row r="437" spans="1:4" x14ac:dyDescent="0.25">
      <c r="A437" s="79"/>
      <c r="C437" s="95"/>
      <c r="D437" s="95"/>
    </row>
    <row r="438" spans="1:4" x14ac:dyDescent="0.25">
      <c r="A438" s="79"/>
      <c r="C438" s="95"/>
      <c r="D438" s="95"/>
    </row>
    <row r="439" spans="1:4" x14ac:dyDescent="0.25">
      <c r="A439" s="79"/>
      <c r="C439" s="95"/>
      <c r="D439" s="95"/>
    </row>
    <row r="440" spans="1:4" x14ac:dyDescent="0.25">
      <c r="A440" s="79"/>
      <c r="C440" s="95"/>
      <c r="D440" s="95"/>
    </row>
    <row r="441" spans="1:4" x14ac:dyDescent="0.25">
      <c r="A441" s="79"/>
      <c r="C441" s="95"/>
      <c r="D441" s="95"/>
    </row>
    <row r="442" spans="1:4" x14ac:dyDescent="0.25">
      <c r="A442" s="79"/>
      <c r="C442" s="95"/>
      <c r="D442" s="95"/>
    </row>
    <row r="443" spans="1:4" x14ac:dyDescent="0.25">
      <c r="A443" s="79"/>
      <c r="C443" s="95"/>
      <c r="D443" s="95"/>
    </row>
    <row r="444" spans="1:4" x14ac:dyDescent="0.25">
      <c r="A444" s="79"/>
      <c r="C444" s="95"/>
      <c r="D444" s="95"/>
    </row>
    <row r="445" spans="1:4" x14ac:dyDescent="0.25">
      <c r="A445" s="79"/>
      <c r="C445" s="95"/>
      <c r="D445" s="95"/>
    </row>
    <row r="446" spans="1:4" x14ac:dyDescent="0.25">
      <c r="A446" s="79"/>
      <c r="C446" s="95"/>
      <c r="D446" s="95"/>
    </row>
    <row r="447" spans="1:4" x14ac:dyDescent="0.25">
      <c r="A447" s="79"/>
      <c r="C447" s="95"/>
      <c r="D447" s="95"/>
    </row>
    <row r="448" spans="1:4" x14ac:dyDescent="0.25">
      <c r="A448" s="79"/>
      <c r="C448" s="95"/>
      <c r="D448" s="95"/>
    </row>
    <row r="449" spans="1:4" x14ac:dyDescent="0.25">
      <c r="A449" s="79"/>
      <c r="C449" s="95"/>
      <c r="D449" s="95"/>
    </row>
    <row r="450" spans="1:4" x14ac:dyDescent="0.25">
      <c r="A450" s="79"/>
      <c r="C450" s="95"/>
      <c r="D450" s="95"/>
    </row>
    <row r="451" spans="1:4" x14ac:dyDescent="0.25">
      <c r="A451" s="79"/>
      <c r="C451" s="95"/>
      <c r="D451" s="95"/>
    </row>
    <row r="452" spans="1:4" x14ac:dyDescent="0.25">
      <c r="A452" s="79"/>
      <c r="C452" s="95"/>
      <c r="D452" s="95"/>
    </row>
    <row r="453" spans="1:4" x14ac:dyDescent="0.25">
      <c r="A453" s="79"/>
      <c r="C453" s="95"/>
      <c r="D453" s="95"/>
    </row>
    <row r="454" spans="1:4" x14ac:dyDescent="0.25">
      <c r="A454" s="79"/>
      <c r="C454" s="95"/>
      <c r="D454" s="95"/>
    </row>
    <row r="455" spans="1:4" x14ac:dyDescent="0.25">
      <c r="A455" s="79"/>
      <c r="C455" s="95"/>
      <c r="D455" s="95"/>
    </row>
    <row r="456" spans="1:4" x14ac:dyDescent="0.25">
      <c r="A456" s="79"/>
      <c r="C456" s="95"/>
      <c r="D456" s="95"/>
    </row>
    <row r="457" spans="1:4" x14ac:dyDescent="0.25">
      <c r="A457" s="79"/>
      <c r="C457" s="95"/>
      <c r="D457" s="95"/>
    </row>
    <row r="458" spans="1:4" x14ac:dyDescent="0.25">
      <c r="A458" s="79"/>
      <c r="C458" s="95"/>
      <c r="D458" s="95"/>
    </row>
    <row r="459" spans="1:4" x14ac:dyDescent="0.25">
      <c r="A459" s="79"/>
      <c r="C459" s="95"/>
      <c r="D459" s="95"/>
    </row>
    <row r="460" spans="1:4" x14ac:dyDescent="0.25">
      <c r="A460" s="79"/>
      <c r="C460" s="95"/>
      <c r="D460" s="95"/>
    </row>
    <row r="461" spans="1:4" x14ac:dyDescent="0.25">
      <c r="A461" s="79"/>
      <c r="C461" s="95"/>
      <c r="D461" s="95"/>
    </row>
    <row r="462" spans="1:4" x14ac:dyDescent="0.25">
      <c r="A462" s="79"/>
      <c r="C462" s="95"/>
      <c r="D462" s="95"/>
    </row>
    <row r="463" spans="1:4" x14ac:dyDescent="0.25">
      <c r="A463" s="79"/>
      <c r="C463" s="95"/>
      <c r="D463" s="95"/>
    </row>
    <row r="464" spans="1:4" x14ac:dyDescent="0.25">
      <c r="A464" s="79"/>
      <c r="C464" s="95"/>
      <c r="D464" s="95"/>
    </row>
    <row r="465" spans="1:4" x14ac:dyDescent="0.25">
      <c r="A465" s="79"/>
      <c r="C465" s="95"/>
      <c r="D465" s="95"/>
    </row>
    <row r="466" spans="1:4" x14ac:dyDescent="0.25">
      <c r="A466" s="79"/>
      <c r="C466" s="95"/>
      <c r="D466" s="95"/>
    </row>
    <row r="467" spans="1:4" x14ac:dyDescent="0.25">
      <c r="A467" s="79"/>
      <c r="C467" s="95"/>
      <c r="D467" s="95"/>
    </row>
    <row r="468" spans="1:4" x14ac:dyDescent="0.25">
      <c r="A468" s="79"/>
      <c r="C468" s="95"/>
      <c r="D468" s="95"/>
    </row>
    <row r="469" spans="1:4" x14ac:dyDescent="0.25">
      <c r="A469" s="79"/>
      <c r="C469" s="95"/>
      <c r="D469" s="95"/>
    </row>
    <row r="470" spans="1:4" x14ac:dyDescent="0.25">
      <c r="A470" s="79"/>
      <c r="C470" s="95"/>
      <c r="D470" s="95"/>
    </row>
    <row r="471" spans="1:4" x14ac:dyDescent="0.25">
      <c r="A471" s="79"/>
      <c r="C471" s="95"/>
      <c r="D471" s="95"/>
    </row>
    <row r="472" spans="1:4" x14ac:dyDescent="0.25">
      <c r="A472" s="79"/>
      <c r="C472" s="95"/>
      <c r="D472" s="95"/>
    </row>
    <row r="473" spans="1:4" x14ac:dyDescent="0.25">
      <c r="A473" s="79"/>
      <c r="C473" s="95"/>
      <c r="D473" s="95"/>
    </row>
    <row r="474" spans="1:4" x14ac:dyDescent="0.25">
      <c r="A474" s="79"/>
      <c r="C474" s="95"/>
      <c r="D474" s="95"/>
    </row>
    <row r="475" spans="1:4" x14ac:dyDescent="0.25">
      <c r="A475" s="79"/>
      <c r="C475" s="95"/>
      <c r="D475" s="95"/>
    </row>
    <row r="476" spans="1:4" x14ac:dyDescent="0.25">
      <c r="A476" s="79"/>
      <c r="C476" s="95"/>
      <c r="D476" s="95"/>
    </row>
    <row r="477" spans="1:4" x14ac:dyDescent="0.25">
      <c r="A477" s="79"/>
      <c r="C477" s="95"/>
      <c r="D477" s="95"/>
    </row>
    <row r="478" spans="1:4" x14ac:dyDescent="0.25">
      <c r="A478" s="79"/>
      <c r="C478" s="95"/>
      <c r="D478" s="95"/>
    </row>
    <row r="479" spans="1:4" x14ac:dyDescent="0.25">
      <c r="A479" s="79"/>
      <c r="C479" s="95"/>
      <c r="D479" s="95"/>
    </row>
    <row r="480" spans="1:4" x14ac:dyDescent="0.25">
      <c r="A480" s="79"/>
      <c r="C480" s="95"/>
      <c r="D480" s="95"/>
    </row>
    <row r="481" spans="1:4" x14ac:dyDescent="0.25">
      <c r="A481" s="79"/>
      <c r="C481" s="95"/>
      <c r="D481" s="95"/>
    </row>
    <row r="482" spans="1:4" x14ac:dyDescent="0.25">
      <c r="A482" s="79"/>
      <c r="C482" s="95"/>
      <c r="D482" s="95"/>
    </row>
    <row r="483" spans="1:4" x14ac:dyDescent="0.25">
      <c r="A483" s="79"/>
      <c r="C483" s="95"/>
      <c r="D483" s="95"/>
    </row>
  </sheetData>
  <mergeCells count="5">
    <mergeCell ref="A1:D1"/>
    <mergeCell ref="A2:D2"/>
    <mergeCell ref="A3:D3"/>
    <mergeCell ref="A5:D5"/>
    <mergeCell ref="A6:D6"/>
  </mergeCells>
  <pageMargins left="0.59055118110236227" right="0.31496062992125984" top="0.74803149606299213" bottom="0.74803149606299213" header="0.31496062992125984" footer="0.31496062992125984"/>
  <pageSetup paperSize="9" scale="86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11"/>
  <sheetViews>
    <sheetView zoomScaleNormal="100" workbookViewId="0">
      <selection activeCell="C8" sqref="C8"/>
    </sheetView>
  </sheetViews>
  <sheetFormatPr defaultColWidth="28.42578125" defaultRowHeight="15" x14ac:dyDescent="0.25"/>
  <cols>
    <col min="1" max="1" width="25" style="44" customWidth="1"/>
    <col min="2" max="2" width="56.28515625" style="1" customWidth="1"/>
    <col min="3" max="3" width="11.42578125" style="109" customWidth="1"/>
    <col min="4" max="4" width="11.28515625" style="109" customWidth="1"/>
    <col min="5" max="5" width="13.85546875" style="1" customWidth="1"/>
    <col min="6" max="6" width="15.85546875" style="1" customWidth="1"/>
    <col min="7" max="256" width="28.42578125" style="1"/>
    <col min="257" max="257" width="27.5703125" style="1" customWidth="1"/>
    <col min="258" max="258" width="57.7109375" style="1" customWidth="1"/>
    <col min="259" max="259" width="15.85546875" style="1" customWidth="1"/>
    <col min="260" max="260" width="16.28515625" style="1" customWidth="1"/>
    <col min="261" max="261" width="13.85546875" style="1" customWidth="1"/>
    <col min="262" max="262" width="15.85546875" style="1" customWidth="1"/>
    <col min="263" max="512" width="28.42578125" style="1"/>
    <col min="513" max="513" width="27.5703125" style="1" customWidth="1"/>
    <col min="514" max="514" width="57.7109375" style="1" customWidth="1"/>
    <col min="515" max="515" width="15.85546875" style="1" customWidth="1"/>
    <col min="516" max="516" width="16.28515625" style="1" customWidth="1"/>
    <col min="517" max="517" width="13.85546875" style="1" customWidth="1"/>
    <col min="518" max="518" width="15.85546875" style="1" customWidth="1"/>
    <col min="519" max="768" width="28.42578125" style="1"/>
    <col min="769" max="769" width="27.5703125" style="1" customWidth="1"/>
    <col min="770" max="770" width="57.7109375" style="1" customWidth="1"/>
    <col min="771" max="771" width="15.85546875" style="1" customWidth="1"/>
    <col min="772" max="772" width="16.28515625" style="1" customWidth="1"/>
    <col min="773" max="773" width="13.85546875" style="1" customWidth="1"/>
    <col min="774" max="774" width="15.85546875" style="1" customWidth="1"/>
    <col min="775" max="1024" width="28.42578125" style="1"/>
    <col min="1025" max="1025" width="27.5703125" style="1" customWidth="1"/>
    <col min="1026" max="1026" width="57.7109375" style="1" customWidth="1"/>
    <col min="1027" max="1027" width="15.85546875" style="1" customWidth="1"/>
    <col min="1028" max="1028" width="16.28515625" style="1" customWidth="1"/>
    <col min="1029" max="1029" width="13.85546875" style="1" customWidth="1"/>
    <col min="1030" max="1030" width="15.85546875" style="1" customWidth="1"/>
    <col min="1031" max="1280" width="28.42578125" style="1"/>
    <col min="1281" max="1281" width="27.5703125" style="1" customWidth="1"/>
    <col min="1282" max="1282" width="57.7109375" style="1" customWidth="1"/>
    <col min="1283" max="1283" width="15.85546875" style="1" customWidth="1"/>
    <col min="1284" max="1284" width="16.28515625" style="1" customWidth="1"/>
    <col min="1285" max="1285" width="13.85546875" style="1" customWidth="1"/>
    <col min="1286" max="1286" width="15.85546875" style="1" customWidth="1"/>
    <col min="1287" max="1536" width="28.42578125" style="1"/>
    <col min="1537" max="1537" width="27.5703125" style="1" customWidth="1"/>
    <col min="1538" max="1538" width="57.7109375" style="1" customWidth="1"/>
    <col min="1539" max="1539" width="15.85546875" style="1" customWidth="1"/>
    <col min="1540" max="1540" width="16.28515625" style="1" customWidth="1"/>
    <col min="1541" max="1541" width="13.85546875" style="1" customWidth="1"/>
    <col min="1542" max="1542" width="15.85546875" style="1" customWidth="1"/>
    <col min="1543" max="1792" width="28.42578125" style="1"/>
    <col min="1793" max="1793" width="27.5703125" style="1" customWidth="1"/>
    <col min="1794" max="1794" width="57.7109375" style="1" customWidth="1"/>
    <col min="1795" max="1795" width="15.85546875" style="1" customWidth="1"/>
    <col min="1796" max="1796" width="16.28515625" style="1" customWidth="1"/>
    <col min="1797" max="1797" width="13.85546875" style="1" customWidth="1"/>
    <col min="1798" max="1798" width="15.85546875" style="1" customWidth="1"/>
    <col min="1799" max="2048" width="28.42578125" style="1"/>
    <col min="2049" max="2049" width="27.5703125" style="1" customWidth="1"/>
    <col min="2050" max="2050" width="57.7109375" style="1" customWidth="1"/>
    <col min="2051" max="2051" width="15.85546875" style="1" customWidth="1"/>
    <col min="2052" max="2052" width="16.28515625" style="1" customWidth="1"/>
    <col min="2053" max="2053" width="13.85546875" style="1" customWidth="1"/>
    <col min="2054" max="2054" width="15.85546875" style="1" customWidth="1"/>
    <col min="2055" max="2304" width="28.42578125" style="1"/>
    <col min="2305" max="2305" width="27.5703125" style="1" customWidth="1"/>
    <col min="2306" max="2306" width="57.7109375" style="1" customWidth="1"/>
    <col min="2307" max="2307" width="15.85546875" style="1" customWidth="1"/>
    <col min="2308" max="2308" width="16.28515625" style="1" customWidth="1"/>
    <col min="2309" max="2309" width="13.85546875" style="1" customWidth="1"/>
    <col min="2310" max="2310" width="15.85546875" style="1" customWidth="1"/>
    <col min="2311" max="2560" width="28.42578125" style="1"/>
    <col min="2561" max="2561" width="27.5703125" style="1" customWidth="1"/>
    <col min="2562" max="2562" width="57.7109375" style="1" customWidth="1"/>
    <col min="2563" max="2563" width="15.85546875" style="1" customWidth="1"/>
    <col min="2564" max="2564" width="16.28515625" style="1" customWidth="1"/>
    <col min="2565" max="2565" width="13.85546875" style="1" customWidth="1"/>
    <col min="2566" max="2566" width="15.85546875" style="1" customWidth="1"/>
    <col min="2567" max="2816" width="28.42578125" style="1"/>
    <col min="2817" max="2817" width="27.5703125" style="1" customWidth="1"/>
    <col min="2818" max="2818" width="57.7109375" style="1" customWidth="1"/>
    <col min="2819" max="2819" width="15.85546875" style="1" customWidth="1"/>
    <col min="2820" max="2820" width="16.28515625" style="1" customWidth="1"/>
    <col min="2821" max="2821" width="13.85546875" style="1" customWidth="1"/>
    <col min="2822" max="2822" width="15.85546875" style="1" customWidth="1"/>
    <col min="2823" max="3072" width="28.42578125" style="1"/>
    <col min="3073" max="3073" width="27.5703125" style="1" customWidth="1"/>
    <col min="3074" max="3074" width="57.7109375" style="1" customWidth="1"/>
    <col min="3075" max="3075" width="15.85546875" style="1" customWidth="1"/>
    <col min="3076" max="3076" width="16.28515625" style="1" customWidth="1"/>
    <col min="3077" max="3077" width="13.85546875" style="1" customWidth="1"/>
    <col min="3078" max="3078" width="15.85546875" style="1" customWidth="1"/>
    <col min="3079" max="3328" width="28.42578125" style="1"/>
    <col min="3329" max="3329" width="27.5703125" style="1" customWidth="1"/>
    <col min="3330" max="3330" width="57.7109375" style="1" customWidth="1"/>
    <col min="3331" max="3331" width="15.85546875" style="1" customWidth="1"/>
    <col min="3332" max="3332" width="16.28515625" style="1" customWidth="1"/>
    <col min="3333" max="3333" width="13.85546875" style="1" customWidth="1"/>
    <col min="3334" max="3334" width="15.85546875" style="1" customWidth="1"/>
    <col min="3335" max="3584" width="28.42578125" style="1"/>
    <col min="3585" max="3585" width="27.5703125" style="1" customWidth="1"/>
    <col min="3586" max="3586" width="57.7109375" style="1" customWidth="1"/>
    <col min="3587" max="3587" width="15.85546875" style="1" customWidth="1"/>
    <col min="3588" max="3588" width="16.28515625" style="1" customWidth="1"/>
    <col min="3589" max="3589" width="13.85546875" style="1" customWidth="1"/>
    <col min="3590" max="3590" width="15.85546875" style="1" customWidth="1"/>
    <col min="3591" max="3840" width="28.42578125" style="1"/>
    <col min="3841" max="3841" width="27.5703125" style="1" customWidth="1"/>
    <col min="3842" max="3842" width="57.7109375" style="1" customWidth="1"/>
    <col min="3843" max="3843" width="15.85546875" style="1" customWidth="1"/>
    <col min="3844" max="3844" width="16.28515625" style="1" customWidth="1"/>
    <col min="3845" max="3845" width="13.85546875" style="1" customWidth="1"/>
    <col min="3846" max="3846" width="15.85546875" style="1" customWidth="1"/>
    <col min="3847" max="4096" width="28.42578125" style="1"/>
    <col min="4097" max="4097" width="27.5703125" style="1" customWidth="1"/>
    <col min="4098" max="4098" width="57.7109375" style="1" customWidth="1"/>
    <col min="4099" max="4099" width="15.85546875" style="1" customWidth="1"/>
    <col min="4100" max="4100" width="16.28515625" style="1" customWidth="1"/>
    <col min="4101" max="4101" width="13.85546875" style="1" customWidth="1"/>
    <col min="4102" max="4102" width="15.85546875" style="1" customWidth="1"/>
    <col min="4103" max="4352" width="28.42578125" style="1"/>
    <col min="4353" max="4353" width="27.5703125" style="1" customWidth="1"/>
    <col min="4354" max="4354" width="57.7109375" style="1" customWidth="1"/>
    <col min="4355" max="4355" width="15.85546875" style="1" customWidth="1"/>
    <col min="4356" max="4356" width="16.28515625" style="1" customWidth="1"/>
    <col min="4357" max="4357" width="13.85546875" style="1" customWidth="1"/>
    <col min="4358" max="4358" width="15.85546875" style="1" customWidth="1"/>
    <col min="4359" max="4608" width="28.42578125" style="1"/>
    <col min="4609" max="4609" width="27.5703125" style="1" customWidth="1"/>
    <col min="4610" max="4610" width="57.7109375" style="1" customWidth="1"/>
    <col min="4611" max="4611" width="15.85546875" style="1" customWidth="1"/>
    <col min="4612" max="4612" width="16.28515625" style="1" customWidth="1"/>
    <col min="4613" max="4613" width="13.85546875" style="1" customWidth="1"/>
    <col min="4614" max="4614" width="15.85546875" style="1" customWidth="1"/>
    <col min="4615" max="4864" width="28.42578125" style="1"/>
    <col min="4865" max="4865" width="27.5703125" style="1" customWidth="1"/>
    <col min="4866" max="4866" width="57.7109375" style="1" customWidth="1"/>
    <col min="4867" max="4867" width="15.85546875" style="1" customWidth="1"/>
    <col min="4868" max="4868" width="16.28515625" style="1" customWidth="1"/>
    <col min="4869" max="4869" width="13.85546875" style="1" customWidth="1"/>
    <col min="4870" max="4870" width="15.85546875" style="1" customWidth="1"/>
    <col min="4871" max="5120" width="28.42578125" style="1"/>
    <col min="5121" max="5121" width="27.5703125" style="1" customWidth="1"/>
    <col min="5122" max="5122" width="57.7109375" style="1" customWidth="1"/>
    <col min="5123" max="5123" width="15.85546875" style="1" customWidth="1"/>
    <col min="5124" max="5124" width="16.28515625" style="1" customWidth="1"/>
    <col min="5125" max="5125" width="13.85546875" style="1" customWidth="1"/>
    <col min="5126" max="5126" width="15.85546875" style="1" customWidth="1"/>
    <col min="5127" max="5376" width="28.42578125" style="1"/>
    <col min="5377" max="5377" width="27.5703125" style="1" customWidth="1"/>
    <col min="5378" max="5378" width="57.7109375" style="1" customWidth="1"/>
    <col min="5379" max="5379" width="15.85546875" style="1" customWidth="1"/>
    <col min="5380" max="5380" width="16.28515625" style="1" customWidth="1"/>
    <col min="5381" max="5381" width="13.85546875" style="1" customWidth="1"/>
    <col min="5382" max="5382" width="15.85546875" style="1" customWidth="1"/>
    <col min="5383" max="5632" width="28.42578125" style="1"/>
    <col min="5633" max="5633" width="27.5703125" style="1" customWidth="1"/>
    <col min="5634" max="5634" width="57.7109375" style="1" customWidth="1"/>
    <col min="5635" max="5635" width="15.85546875" style="1" customWidth="1"/>
    <col min="5636" max="5636" width="16.28515625" style="1" customWidth="1"/>
    <col min="5637" max="5637" width="13.85546875" style="1" customWidth="1"/>
    <col min="5638" max="5638" width="15.85546875" style="1" customWidth="1"/>
    <col min="5639" max="5888" width="28.42578125" style="1"/>
    <col min="5889" max="5889" width="27.5703125" style="1" customWidth="1"/>
    <col min="5890" max="5890" width="57.7109375" style="1" customWidth="1"/>
    <col min="5891" max="5891" width="15.85546875" style="1" customWidth="1"/>
    <col min="5892" max="5892" width="16.28515625" style="1" customWidth="1"/>
    <col min="5893" max="5893" width="13.85546875" style="1" customWidth="1"/>
    <col min="5894" max="5894" width="15.85546875" style="1" customWidth="1"/>
    <col min="5895" max="6144" width="28.42578125" style="1"/>
    <col min="6145" max="6145" width="27.5703125" style="1" customWidth="1"/>
    <col min="6146" max="6146" width="57.7109375" style="1" customWidth="1"/>
    <col min="6147" max="6147" width="15.85546875" style="1" customWidth="1"/>
    <col min="6148" max="6148" width="16.28515625" style="1" customWidth="1"/>
    <col min="6149" max="6149" width="13.85546875" style="1" customWidth="1"/>
    <col min="6150" max="6150" width="15.85546875" style="1" customWidth="1"/>
    <col min="6151" max="6400" width="28.42578125" style="1"/>
    <col min="6401" max="6401" width="27.5703125" style="1" customWidth="1"/>
    <col min="6402" max="6402" width="57.7109375" style="1" customWidth="1"/>
    <col min="6403" max="6403" width="15.85546875" style="1" customWidth="1"/>
    <col min="6404" max="6404" width="16.28515625" style="1" customWidth="1"/>
    <col min="6405" max="6405" width="13.85546875" style="1" customWidth="1"/>
    <col min="6406" max="6406" width="15.85546875" style="1" customWidth="1"/>
    <col min="6407" max="6656" width="28.42578125" style="1"/>
    <col min="6657" max="6657" width="27.5703125" style="1" customWidth="1"/>
    <col min="6658" max="6658" width="57.7109375" style="1" customWidth="1"/>
    <col min="6659" max="6659" width="15.85546875" style="1" customWidth="1"/>
    <col min="6660" max="6660" width="16.28515625" style="1" customWidth="1"/>
    <col min="6661" max="6661" width="13.85546875" style="1" customWidth="1"/>
    <col min="6662" max="6662" width="15.85546875" style="1" customWidth="1"/>
    <col min="6663" max="6912" width="28.42578125" style="1"/>
    <col min="6913" max="6913" width="27.5703125" style="1" customWidth="1"/>
    <col min="6914" max="6914" width="57.7109375" style="1" customWidth="1"/>
    <col min="6915" max="6915" width="15.85546875" style="1" customWidth="1"/>
    <col min="6916" max="6916" width="16.28515625" style="1" customWidth="1"/>
    <col min="6917" max="6917" width="13.85546875" style="1" customWidth="1"/>
    <col min="6918" max="6918" width="15.85546875" style="1" customWidth="1"/>
    <col min="6919" max="7168" width="28.42578125" style="1"/>
    <col min="7169" max="7169" width="27.5703125" style="1" customWidth="1"/>
    <col min="7170" max="7170" width="57.7109375" style="1" customWidth="1"/>
    <col min="7171" max="7171" width="15.85546875" style="1" customWidth="1"/>
    <col min="7172" max="7172" width="16.28515625" style="1" customWidth="1"/>
    <col min="7173" max="7173" width="13.85546875" style="1" customWidth="1"/>
    <col min="7174" max="7174" width="15.85546875" style="1" customWidth="1"/>
    <col min="7175" max="7424" width="28.42578125" style="1"/>
    <col min="7425" max="7425" width="27.5703125" style="1" customWidth="1"/>
    <col min="7426" max="7426" width="57.7109375" style="1" customWidth="1"/>
    <col min="7427" max="7427" width="15.85546875" style="1" customWidth="1"/>
    <col min="7428" max="7428" width="16.28515625" style="1" customWidth="1"/>
    <col min="7429" max="7429" width="13.85546875" style="1" customWidth="1"/>
    <col min="7430" max="7430" width="15.85546875" style="1" customWidth="1"/>
    <col min="7431" max="7680" width="28.42578125" style="1"/>
    <col min="7681" max="7681" width="27.5703125" style="1" customWidth="1"/>
    <col min="7682" max="7682" width="57.7109375" style="1" customWidth="1"/>
    <col min="7683" max="7683" width="15.85546875" style="1" customWidth="1"/>
    <col min="7684" max="7684" width="16.28515625" style="1" customWidth="1"/>
    <col min="7685" max="7685" width="13.85546875" style="1" customWidth="1"/>
    <col min="7686" max="7686" width="15.85546875" style="1" customWidth="1"/>
    <col min="7687" max="7936" width="28.42578125" style="1"/>
    <col min="7937" max="7937" width="27.5703125" style="1" customWidth="1"/>
    <col min="7938" max="7938" width="57.7109375" style="1" customWidth="1"/>
    <col min="7939" max="7939" width="15.85546875" style="1" customWidth="1"/>
    <col min="7940" max="7940" width="16.28515625" style="1" customWidth="1"/>
    <col min="7941" max="7941" width="13.85546875" style="1" customWidth="1"/>
    <col min="7942" max="7942" width="15.85546875" style="1" customWidth="1"/>
    <col min="7943" max="8192" width="28.42578125" style="1"/>
    <col min="8193" max="8193" width="27.5703125" style="1" customWidth="1"/>
    <col min="8194" max="8194" width="57.7109375" style="1" customWidth="1"/>
    <col min="8195" max="8195" width="15.85546875" style="1" customWidth="1"/>
    <col min="8196" max="8196" width="16.28515625" style="1" customWidth="1"/>
    <col min="8197" max="8197" width="13.85546875" style="1" customWidth="1"/>
    <col min="8198" max="8198" width="15.85546875" style="1" customWidth="1"/>
    <col min="8199" max="8448" width="28.42578125" style="1"/>
    <col min="8449" max="8449" width="27.5703125" style="1" customWidth="1"/>
    <col min="8450" max="8450" width="57.7109375" style="1" customWidth="1"/>
    <col min="8451" max="8451" width="15.85546875" style="1" customWidth="1"/>
    <col min="8452" max="8452" width="16.28515625" style="1" customWidth="1"/>
    <col min="8453" max="8453" width="13.85546875" style="1" customWidth="1"/>
    <col min="8454" max="8454" width="15.85546875" style="1" customWidth="1"/>
    <col min="8455" max="8704" width="28.42578125" style="1"/>
    <col min="8705" max="8705" width="27.5703125" style="1" customWidth="1"/>
    <col min="8706" max="8706" width="57.7109375" style="1" customWidth="1"/>
    <col min="8707" max="8707" width="15.85546875" style="1" customWidth="1"/>
    <col min="8708" max="8708" width="16.28515625" style="1" customWidth="1"/>
    <col min="8709" max="8709" width="13.85546875" style="1" customWidth="1"/>
    <col min="8710" max="8710" width="15.85546875" style="1" customWidth="1"/>
    <col min="8711" max="8960" width="28.42578125" style="1"/>
    <col min="8961" max="8961" width="27.5703125" style="1" customWidth="1"/>
    <col min="8962" max="8962" width="57.7109375" style="1" customWidth="1"/>
    <col min="8963" max="8963" width="15.85546875" style="1" customWidth="1"/>
    <col min="8964" max="8964" width="16.28515625" style="1" customWidth="1"/>
    <col min="8965" max="8965" width="13.85546875" style="1" customWidth="1"/>
    <col min="8966" max="8966" width="15.85546875" style="1" customWidth="1"/>
    <col min="8967" max="9216" width="28.42578125" style="1"/>
    <col min="9217" max="9217" width="27.5703125" style="1" customWidth="1"/>
    <col min="9218" max="9218" width="57.7109375" style="1" customWidth="1"/>
    <col min="9219" max="9219" width="15.85546875" style="1" customWidth="1"/>
    <col min="9220" max="9220" width="16.28515625" style="1" customWidth="1"/>
    <col min="9221" max="9221" width="13.85546875" style="1" customWidth="1"/>
    <col min="9222" max="9222" width="15.85546875" style="1" customWidth="1"/>
    <col min="9223" max="9472" width="28.42578125" style="1"/>
    <col min="9473" max="9473" width="27.5703125" style="1" customWidth="1"/>
    <col min="9474" max="9474" width="57.7109375" style="1" customWidth="1"/>
    <col min="9475" max="9475" width="15.85546875" style="1" customWidth="1"/>
    <col min="9476" max="9476" width="16.28515625" style="1" customWidth="1"/>
    <col min="9477" max="9477" width="13.85546875" style="1" customWidth="1"/>
    <col min="9478" max="9478" width="15.85546875" style="1" customWidth="1"/>
    <col min="9479" max="9728" width="28.42578125" style="1"/>
    <col min="9729" max="9729" width="27.5703125" style="1" customWidth="1"/>
    <col min="9730" max="9730" width="57.7109375" style="1" customWidth="1"/>
    <col min="9731" max="9731" width="15.85546875" style="1" customWidth="1"/>
    <col min="9732" max="9732" width="16.28515625" style="1" customWidth="1"/>
    <col min="9733" max="9733" width="13.85546875" style="1" customWidth="1"/>
    <col min="9734" max="9734" width="15.85546875" style="1" customWidth="1"/>
    <col min="9735" max="9984" width="28.42578125" style="1"/>
    <col min="9985" max="9985" width="27.5703125" style="1" customWidth="1"/>
    <col min="9986" max="9986" width="57.7109375" style="1" customWidth="1"/>
    <col min="9987" max="9987" width="15.85546875" style="1" customWidth="1"/>
    <col min="9988" max="9988" width="16.28515625" style="1" customWidth="1"/>
    <col min="9989" max="9989" width="13.85546875" style="1" customWidth="1"/>
    <col min="9990" max="9990" width="15.85546875" style="1" customWidth="1"/>
    <col min="9991" max="10240" width="28.42578125" style="1"/>
    <col min="10241" max="10241" width="27.5703125" style="1" customWidth="1"/>
    <col min="10242" max="10242" width="57.7109375" style="1" customWidth="1"/>
    <col min="10243" max="10243" width="15.85546875" style="1" customWidth="1"/>
    <col min="10244" max="10244" width="16.28515625" style="1" customWidth="1"/>
    <col min="10245" max="10245" width="13.85546875" style="1" customWidth="1"/>
    <col min="10246" max="10246" width="15.85546875" style="1" customWidth="1"/>
    <col min="10247" max="10496" width="28.42578125" style="1"/>
    <col min="10497" max="10497" width="27.5703125" style="1" customWidth="1"/>
    <col min="10498" max="10498" width="57.7109375" style="1" customWidth="1"/>
    <col min="10499" max="10499" width="15.85546875" style="1" customWidth="1"/>
    <col min="10500" max="10500" width="16.28515625" style="1" customWidth="1"/>
    <col min="10501" max="10501" width="13.85546875" style="1" customWidth="1"/>
    <col min="10502" max="10502" width="15.85546875" style="1" customWidth="1"/>
    <col min="10503" max="10752" width="28.42578125" style="1"/>
    <col min="10753" max="10753" width="27.5703125" style="1" customWidth="1"/>
    <col min="10754" max="10754" width="57.7109375" style="1" customWidth="1"/>
    <col min="10755" max="10755" width="15.85546875" style="1" customWidth="1"/>
    <col min="10756" max="10756" width="16.28515625" style="1" customWidth="1"/>
    <col min="10757" max="10757" width="13.85546875" style="1" customWidth="1"/>
    <col min="10758" max="10758" width="15.85546875" style="1" customWidth="1"/>
    <col min="10759" max="11008" width="28.42578125" style="1"/>
    <col min="11009" max="11009" width="27.5703125" style="1" customWidth="1"/>
    <col min="11010" max="11010" width="57.7109375" style="1" customWidth="1"/>
    <col min="11011" max="11011" width="15.85546875" style="1" customWidth="1"/>
    <col min="11012" max="11012" width="16.28515625" style="1" customWidth="1"/>
    <col min="11013" max="11013" width="13.85546875" style="1" customWidth="1"/>
    <col min="11014" max="11014" width="15.85546875" style="1" customWidth="1"/>
    <col min="11015" max="11264" width="28.42578125" style="1"/>
    <col min="11265" max="11265" width="27.5703125" style="1" customWidth="1"/>
    <col min="11266" max="11266" width="57.7109375" style="1" customWidth="1"/>
    <col min="11267" max="11267" width="15.85546875" style="1" customWidth="1"/>
    <col min="11268" max="11268" width="16.28515625" style="1" customWidth="1"/>
    <col min="11269" max="11269" width="13.85546875" style="1" customWidth="1"/>
    <col min="11270" max="11270" width="15.85546875" style="1" customWidth="1"/>
    <col min="11271" max="11520" width="28.42578125" style="1"/>
    <col min="11521" max="11521" width="27.5703125" style="1" customWidth="1"/>
    <col min="11522" max="11522" width="57.7109375" style="1" customWidth="1"/>
    <col min="11523" max="11523" width="15.85546875" style="1" customWidth="1"/>
    <col min="11524" max="11524" width="16.28515625" style="1" customWidth="1"/>
    <col min="11525" max="11525" width="13.85546875" style="1" customWidth="1"/>
    <col min="11526" max="11526" width="15.85546875" style="1" customWidth="1"/>
    <col min="11527" max="11776" width="28.42578125" style="1"/>
    <col min="11777" max="11777" width="27.5703125" style="1" customWidth="1"/>
    <col min="11778" max="11778" width="57.7109375" style="1" customWidth="1"/>
    <col min="11779" max="11779" width="15.85546875" style="1" customWidth="1"/>
    <col min="11780" max="11780" width="16.28515625" style="1" customWidth="1"/>
    <col min="11781" max="11781" width="13.85546875" style="1" customWidth="1"/>
    <col min="11782" max="11782" width="15.85546875" style="1" customWidth="1"/>
    <col min="11783" max="12032" width="28.42578125" style="1"/>
    <col min="12033" max="12033" width="27.5703125" style="1" customWidth="1"/>
    <col min="12034" max="12034" width="57.7109375" style="1" customWidth="1"/>
    <col min="12035" max="12035" width="15.85546875" style="1" customWidth="1"/>
    <col min="12036" max="12036" width="16.28515625" style="1" customWidth="1"/>
    <col min="12037" max="12037" width="13.85546875" style="1" customWidth="1"/>
    <col min="12038" max="12038" width="15.85546875" style="1" customWidth="1"/>
    <col min="12039" max="12288" width="28.42578125" style="1"/>
    <col min="12289" max="12289" width="27.5703125" style="1" customWidth="1"/>
    <col min="12290" max="12290" width="57.7109375" style="1" customWidth="1"/>
    <col min="12291" max="12291" width="15.85546875" style="1" customWidth="1"/>
    <col min="12292" max="12292" width="16.28515625" style="1" customWidth="1"/>
    <col min="12293" max="12293" width="13.85546875" style="1" customWidth="1"/>
    <col min="12294" max="12294" width="15.85546875" style="1" customWidth="1"/>
    <col min="12295" max="12544" width="28.42578125" style="1"/>
    <col min="12545" max="12545" width="27.5703125" style="1" customWidth="1"/>
    <col min="12546" max="12546" width="57.7109375" style="1" customWidth="1"/>
    <col min="12547" max="12547" width="15.85546875" style="1" customWidth="1"/>
    <col min="12548" max="12548" width="16.28515625" style="1" customWidth="1"/>
    <col min="12549" max="12549" width="13.85546875" style="1" customWidth="1"/>
    <col min="12550" max="12550" width="15.85546875" style="1" customWidth="1"/>
    <col min="12551" max="12800" width="28.42578125" style="1"/>
    <col min="12801" max="12801" width="27.5703125" style="1" customWidth="1"/>
    <col min="12802" max="12802" width="57.7109375" style="1" customWidth="1"/>
    <col min="12803" max="12803" width="15.85546875" style="1" customWidth="1"/>
    <col min="12804" max="12804" width="16.28515625" style="1" customWidth="1"/>
    <col min="12805" max="12805" width="13.85546875" style="1" customWidth="1"/>
    <col min="12806" max="12806" width="15.85546875" style="1" customWidth="1"/>
    <col min="12807" max="13056" width="28.42578125" style="1"/>
    <col min="13057" max="13057" width="27.5703125" style="1" customWidth="1"/>
    <col min="13058" max="13058" width="57.7109375" style="1" customWidth="1"/>
    <col min="13059" max="13059" width="15.85546875" style="1" customWidth="1"/>
    <col min="13060" max="13060" width="16.28515625" style="1" customWidth="1"/>
    <col min="13061" max="13061" width="13.85546875" style="1" customWidth="1"/>
    <col min="13062" max="13062" width="15.85546875" style="1" customWidth="1"/>
    <col min="13063" max="13312" width="28.42578125" style="1"/>
    <col min="13313" max="13313" width="27.5703125" style="1" customWidth="1"/>
    <col min="13314" max="13314" width="57.7109375" style="1" customWidth="1"/>
    <col min="13315" max="13315" width="15.85546875" style="1" customWidth="1"/>
    <col min="13316" max="13316" width="16.28515625" style="1" customWidth="1"/>
    <col min="13317" max="13317" width="13.85546875" style="1" customWidth="1"/>
    <col min="13318" max="13318" width="15.85546875" style="1" customWidth="1"/>
    <col min="13319" max="13568" width="28.42578125" style="1"/>
    <col min="13569" max="13569" width="27.5703125" style="1" customWidth="1"/>
    <col min="13570" max="13570" width="57.7109375" style="1" customWidth="1"/>
    <col min="13571" max="13571" width="15.85546875" style="1" customWidth="1"/>
    <col min="13572" max="13572" width="16.28515625" style="1" customWidth="1"/>
    <col min="13573" max="13573" width="13.85546875" style="1" customWidth="1"/>
    <col min="13574" max="13574" width="15.85546875" style="1" customWidth="1"/>
    <col min="13575" max="13824" width="28.42578125" style="1"/>
    <col min="13825" max="13825" width="27.5703125" style="1" customWidth="1"/>
    <col min="13826" max="13826" width="57.7109375" style="1" customWidth="1"/>
    <col min="13827" max="13827" width="15.85546875" style="1" customWidth="1"/>
    <col min="13828" max="13828" width="16.28515625" style="1" customWidth="1"/>
    <col min="13829" max="13829" width="13.85546875" style="1" customWidth="1"/>
    <col min="13830" max="13830" width="15.85546875" style="1" customWidth="1"/>
    <col min="13831" max="14080" width="28.42578125" style="1"/>
    <col min="14081" max="14081" width="27.5703125" style="1" customWidth="1"/>
    <col min="14082" max="14082" width="57.7109375" style="1" customWidth="1"/>
    <col min="14083" max="14083" width="15.85546875" style="1" customWidth="1"/>
    <col min="14084" max="14084" width="16.28515625" style="1" customWidth="1"/>
    <col min="14085" max="14085" width="13.85546875" style="1" customWidth="1"/>
    <col min="14086" max="14086" width="15.85546875" style="1" customWidth="1"/>
    <col min="14087" max="14336" width="28.42578125" style="1"/>
    <col min="14337" max="14337" width="27.5703125" style="1" customWidth="1"/>
    <col min="14338" max="14338" width="57.7109375" style="1" customWidth="1"/>
    <col min="14339" max="14339" width="15.85546875" style="1" customWidth="1"/>
    <col min="14340" max="14340" width="16.28515625" style="1" customWidth="1"/>
    <col min="14341" max="14341" width="13.85546875" style="1" customWidth="1"/>
    <col min="14342" max="14342" width="15.85546875" style="1" customWidth="1"/>
    <col min="14343" max="14592" width="28.42578125" style="1"/>
    <col min="14593" max="14593" width="27.5703125" style="1" customWidth="1"/>
    <col min="14594" max="14594" width="57.7109375" style="1" customWidth="1"/>
    <col min="14595" max="14595" width="15.85546875" style="1" customWidth="1"/>
    <col min="14596" max="14596" width="16.28515625" style="1" customWidth="1"/>
    <col min="14597" max="14597" width="13.85546875" style="1" customWidth="1"/>
    <col min="14598" max="14598" width="15.85546875" style="1" customWidth="1"/>
    <col min="14599" max="14848" width="28.42578125" style="1"/>
    <col min="14849" max="14849" width="27.5703125" style="1" customWidth="1"/>
    <col min="14850" max="14850" width="57.7109375" style="1" customWidth="1"/>
    <col min="14851" max="14851" width="15.85546875" style="1" customWidth="1"/>
    <col min="14852" max="14852" width="16.28515625" style="1" customWidth="1"/>
    <col min="14853" max="14853" width="13.85546875" style="1" customWidth="1"/>
    <col min="14854" max="14854" width="15.85546875" style="1" customWidth="1"/>
    <col min="14855" max="15104" width="28.42578125" style="1"/>
    <col min="15105" max="15105" width="27.5703125" style="1" customWidth="1"/>
    <col min="15106" max="15106" width="57.7109375" style="1" customWidth="1"/>
    <col min="15107" max="15107" width="15.85546875" style="1" customWidth="1"/>
    <col min="15108" max="15108" width="16.28515625" style="1" customWidth="1"/>
    <col min="15109" max="15109" width="13.85546875" style="1" customWidth="1"/>
    <col min="15110" max="15110" width="15.85546875" style="1" customWidth="1"/>
    <col min="15111" max="15360" width="28.42578125" style="1"/>
    <col min="15361" max="15361" width="27.5703125" style="1" customWidth="1"/>
    <col min="15362" max="15362" width="57.7109375" style="1" customWidth="1"/>
    <col min="15363" max="15363" width="15.85546875" style="1" customWidth="1"/>
    <col min="15364" max="15364" width="16.28515625" style="1" customWidth="1"/>
    <col min="15365" max="15365" width="13.85546875" style="1" customWidth="1"/>
    <col min="15366" max="15366" width="15.85546875" style="1" customWidth="1"/>
    <col min="15367" max="15616" width="28.42578125" style="1"/>
    <col min="15617" max="15617" width="27.5703125" style="1" customWidth="1"/>
    <col min="15618" max="15618" width="57.7109375" style="1" customWidth="1"/>
    <col min="15619" max="15619" width="15.85546875" style="1" customWidth="1"/>
    <col min="15620" max="15620" width="16.28515625" style="1" customWidth="1"/>
    <col min="15621" max="15621" width="13.85546875" style="1" customWidth="1"/>
    <col min="15622" max="15622" width="15.85546875" style="1" customWidth="1"/>
    <col min="15623" max="15872" width="28.42578125" style="1"/>
    <col min="15873" max="15873" width="27.5703125" style="1" customWidth="1"/>
    <col min="15874" max="15874" width="57.7109375" style="1" customWidth="1"/>
    <col min="15875" max="15875" width="15.85546875" style="1" customWidth="1"/>
    <col min="15876" max="15876" width="16.28515625" style="1" customWidth="1"/>
    <col min="15877" max="15877" width="13.85546875" style="1" customWidth="1"/>
    <col min="15878" max="15878" width="15.85546875" style="1" customWidth="1"/>
    <col min="15879" max="16128" width="28.42578125" style="1"/>
    <col min="16129" max="16129" width="27.5703125" style="1" customWidth="1"/>
    <col min="16130" max="16130" width="57.7109375" style="1" customWidth="1"/>
    <col min="16131" max="16131" width="15.85546875" style="1" customWidth="1"/>
    <col min="16132" max="16132" width="16.28515625" style="1" customWidth="1"/>
    <col min="16133" max="16133" width="13.85546875" style="1" customWidth="1"/>
    <col min="16134" max="16134" width="15.85546875" style="1" customWidth="1"/>
    <col min="16135" max="16384" width="28.42578125" style="1"/>
  </cols>
  <sheetData>
    <row r="1" spans="1:256" ht="12.75" x14ac:dyDescent="0.2">
      <c r="A1" s="514" t="s">
        <v>253</v>
      </c>
      <c r="B1" s="514"/>
      <c r="C1" s="514"/>
      <c r="D1" s="515"/>
    </row>
    <row r="2" spans="1:256" ht="12.75" x14ac:dyDescent="0.2">
      <c r="A2" s="514" t="s">
        <v>1</v>
      </c>
      <c r="B2" s="514"/>
      <c r="C2" s="514"/>
      <c r="D2" s="515"/>
    </row>
    <row r="3" spans="1:256" ht="12.75" x14ac:dyDescent="0.2">
      <c r="A3" s="514" t="s">
        <v>276</v>
      </c>
      <c r="B3" s="514"/>
      <c r="C3" s="514"/>
      <c r="D3" s="515"/>
    </row>
    <row r="4" spans="1:256" x14ac:dyDescent="0.25">
      <c r="B4" s="96"/>
      <c r="C4" s="45"/>
      <c r="D4" s="45"/>
    </row>
    <row r="5" spans="1:256" ht="18.75" x14ac:dyDescent="0.25">
      <c r="A5" s="516" t="s">
        <v>277</v>
      </c>
      <c r="B5" s="516"/>
      <c r="C5" s="516"/>
      <c r="D5" s="517"/>
    </row>
    <row r="6" spans="1:256" x14ac:dyDescent="0.25">
      <c r="C6" s="44"/>
      <c r="D6" s="97" t="s">
        <v>3</v>
      </c>
    </row>
    <row r="7" spans="1:256" ht="28.5" x14ac:dyDescent="0.2">
      <c r="A7" s="48" t="s">
        <v>4</v>
      </c>
      <c r="B7" s="48" t="s">
        <v>182</v>
      </c>
      <c r="C7" s="98" t="s">
        <v>243</v>
      </c>
      <c r="D7" s="98" t="s">
        <v>252</v>
      </c>
    </row>
    <row r="8" spans="1:256" ht="29.25" x14ac:dyDescent="0.25">
      <c r="A8" s="48" t="s">
        <v>183</v>
      </c>
      <c r="B8" s="50" t="s">
        <v>184</v>
      </c>
      <c r="C8" s="99">
        <f>C9</f>
        <v>730065.95</v>
      </c>
      <c r="D8" s="99">
        <f>D9</f>
        <v>812935.6</v>
      </c>
    </row>
    <row r="9" spans="1:256" ht="31.5" x14ac:dyDescent="0.25">
      <c r="A9" s="48" t="s">
        <v>190</v>
      </c>
      <c r="B9" s="50" t="s">
        <v>191</v>
      </c>
      <c r="C9" s="99">
        <f>SUM(C10+C12+C25+C41)</f>
        <v>730065.95</v>
      </c>
      <c r="D9" s="99">
        <f>SUM(D10+D12+D25+D41)</f>
        <v>812935.6</v>
      </c>
    </row>
    <row r="10" spans="1:256" ht="31.5" x14ac:dyDescent="0.25">
      <c r="A10" s="57" t="s">
        <v>255</v>
      </c>
      <c r="B10" s="58" t="s">
        <v>193</v>
      </c>
      <c r="C10" s="100">
        <f>SUM(C11)</f>
        <v>62465</v>
      </c>
      <c r="D10" s="100">
        <f>SUM(D11)</f>
        <v>97966</v>
      </c>
    </row>
    <row r="11" spans="1:256" ht="30" x14ac:dyDescent="0.25">
      <c r="A11" s="61" t="s">
        <v>256</v>
      </c>
      <c r="B11" s="101" t="s">
        <v>257</v>
      </c>
      <c r="C11" s="102">
        <v>62465</v>
      </c>
      <c r="D11" s="102">
        <v>97966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30.6" customHeight="1" x14ac:dyDescent="0.25">
      <c r="A12" s="63" t="s">
        <v>258</v>
      </c>
      <c r="B12" s="74" t="s">
        <v>197</v>
      </c>
      <c r="C12" s="100">
        <f>SUM(C13:C24)</f>
        <v>227328.94</v>
      </c>
      <c r="D12" s="100">
        <f>SUM(D13:D24)</f>
        <v>254123.73999999996</v>
      </c>
    </row>
    <row r="13" spans="1:256" ht="46.9" customHeight="1" x14ac:dyDescent="0.2">
      <c r="A13" s="67" t="s">
        <v>259</v>
      </c>
      <c r="B13" s="103" t="s">
        <v>199</v>
      </c>
      <c r="C13" s="104">
        <v>103529.67</v>
      </c>
      <c r="D13" s="104">
        <v>219093.9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90" x14ac:dyDescent="0.2">
      <c r="A14" s="69" t="s">
        <v>279</v>
      </c>
      <c r="B14" s="103" t="s">
        <v>201</v>
      </c>
      <c r="C14" s="104"/>
      <c r="D14" s="104">
        <v>1596.35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62.45" customHeight="1" x14ac:dyDescent="0.25">
      <c r="A15" s="65" t="s">
        <v>260</v>
      </c>
      <c r="B15" s="105" t="s">
        <v>202</v>
      </c>
      <c r="C15" s="104">
        <v>19908.3</v>
      </c>
      <c r="D15" s="104">
        <v>20512.96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57.6" customHeight="1" x14ac:dyDescent="0.25">
      <c r="A16" s="65" t="s">
        <v>236</v>
      </c>
      <c r="B16" s="105" t="s">
        <v>237</v>
      </c>
      <c r="C16" s="104">
        <v>575.4</v>
      </c>
      <c r="D16" s="104">
        <v>673.08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34.15" customHeight="1" x14ac:dyDescent="0.25">
      <c r="A17" s="65" t="s">
        <v>278</v>
      </c>
      <c r="B17" s="105" t="s">
        <v>203</v>
      </c>
      <c r="C17" s="104">
        <v>1540.14</v>
      </c>
      <c r="D17" s="104">
        <v>1536.82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38.450000000000003" customHeight="1" x14ac:dyDescent="0.25">
      <c r="A18" s="65" t="s">
        <v>261</v>
      </c>
      <c r="B18" s="105" t="s">
        <v>205</v>
      </c>
      <c r="C18" s="104">
        <v>113.43</v>
      </c>
      <c r="D18" s="104">
        <v>113.43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8.15" customHeight="1" x14ac:dyDescent="0.25">
      <c r="A19" s="65" t="s">
        <v>261</v>
      </c>
      <c r="B19" s="105" t="s">
        <v>239</v>
      </c>
      <c r="C19" s="104">
        <v>175.59</v>
      </c>
      <c r="D19" s="104">
        <v>175.59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85.9" customHeight="1" x14ac:dyDescent="0.25">
      <c r="A20" s="65" t="s">
        <v>261</v>
      </c>
      <c r="B20" s="105" t="s">
        <v>234</v>
      </c>
      <c r="C20" s="104">
        <v>6245.6</v>
      </c>
      <c r="D20" s="104">
        <v>6245.6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8" customHeight="1" x14ac:dyDescent="0.25">
      <c r="A21" s="61" t="s">
        <v>262</v>
      </c>
      <c r="B21" s="101" t="s">
        <v>263</v>
      </c>
      <c r="C21" s="102">
        <v>328.7</v>
      </c>
      <c r="D21" s="102">
        <v>341.9</v>
      </c>
      <c r="IO21" s="60"/>
      <c r="IP21" s="60"/>
      <c r="IQ21" s="60"/>
      <c r="IR21" s="60"/>
      <c r="IS21" s="60"/>
      <c r="IT21" s="60"/>
      <c r="IU21" s="60"/>
      <c r="IV21" s="60"/>
    </row>
    <row r="22" spans="1:256" ht="62.45" customHeight="1" x14ac:dyDescent="0.25">
      <c r="A22" s="61" t="s">
        <v>261</v>
      </c>
      <c r="B22" s="101" t="s">
        <v>207</v>
      </c>
      <c r="C22" s="102">
        <v>1472.34</v>
      </c>
      <c r="D22" s="102">
        <v>1534.11</v>
      </c>
      <c r="IO22" s="60"/>
      <c r="IP22" s="60"/>
      <c r="IQ22" s="60"/>
      <c r="IR22" s="60"/>
      <c r="IS22" s="60"/>
      <c r="IT22" s="60"/>
      <c r="IU22" s="60"/>
      <c r="IV22" s="60"/>
    </row>
    <row r="23" spans="1:256" ht="46.9" customHeight="1" x14ac:dyDescent="0.25">
      <c r="A23" s="61" t="s">
        <v>261</v>
      </c>
      <c r="B23" s="106" t="s">
        <v>280</v>
      </c>
      <c r="C23" s="104"/>
      <c r="D23" s="104">
        <v>2300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30.6" customHeight="1" x14ac:dyDescent="0.25">
      <c r="A24" s="61" t="s">
        <v>261</v>
      </c>
      <c r="B24" s="106" t="s">
        <v>281</v>
      </c>
      <c r="C24" s="104">
        <v>93439.77</v>
      </c>
      <c r="D24" s="10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8.5" x14ac:dyDescent="0.2">
      <c r="A25" s="63" t="s">
        <v>208</v>
      </c>
      <c r="B25" s="107" t="s">
        <v>209</v>
      </c>
      <c r="C25" s="100">
        <f>SUM(C26:C42)</f>
        <v>427538.44999999995</v>
      </c>
      <c r="D25" s="100">
        <f>SUM(D26:D42)</f>
        <v>446763.29999999993</v>
      </c>
    </row>
    <row r="26" spans="1:256" ht="34.15" customHeight="1" x14ac:dyDescent="0.25">
      <c r="A26" s="61" t="s">
        <v>264</v>
      </c>
      <c r="B26" s="101" t="s">
        <v>265</v>
      </c>
      <c r="C26" s="102">
        <v>2373.84</v>
      </c>
      <c r="D26" s="102">
        <v>2468.79</v>
      </c>
      <c r="IO26" s="60"/>
      <c r="IP26" s="60"/>
      <c r="IQ26" s="60"/>
      <c r="IR26" s="60"/>
      <c r="IS26" s="60"/>
      <c r="IT26" s="60"/>
      <c r="IU26" s="60"/>
      <c r="IV26" s="60"/>
    </row>
    <row r="27" spans="1:256" ht="30.6" customHeight="1" x14ac:dyDescent="0.25">
      <c r="A27" s="61" t="s">
        <v>264</v>
      </c>
      <c r="B27" s="101" t="s">
        <v>266</v>
      </c>
      <c r="C27" s="102">
        <v>3852.94</v>
      </c>
      <c r="D27" s="102">
        <v>4281.04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27" customHeight="1" x14ac:dyDescent="0.25">
      <c r="A28" s="61" t="s">
        <v>264</v>
      </c>
      <c r="B28" s="101" t="s">
        <v>267</v>
      </c>
      <c r="C28" s="102">
        <v>11162.4</v>
      </c>
      <c r="D28" s="102">
        <v>11623.41</v>
      </c>
    </row>
    <row r="29" spans="1:256" ht="30" x14ac:dyDescent="0.25">
      <c r="A29" s="61" t="s">
        <v>264</v>
      </c>
      <c r="B29" s="101" t="s">
        <v>268</v>
      </c>
      <c r="C29" s="102">
        <v>1058</v>
      </c>
      <c r="D29" s="102">
        <v>1058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ht="96" customHeight="1" x14ac:dyDescent="0.25">
      <c r="A30" s="61" t="s">
        <v>264</v>
      </c>
      <c r="B30" s="101" t="s">
        <v>282</v>
      </c>
      <c r="C30" s="102"/>
      <c r="D30" s="102">
        <v>500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ht="45" x14ac:dyDescent="0.25">
      <c r="A31" s="61" t="s">
        <v>264</v>
      </c>
      <c r="B31" s="101" t="s">
        <v>269</v>
      </c>
      <c r="C31" s="102">
        <v>3443.74</v>
      </c>
      <c r="D31" s="75">
        <v>3581.49</v>
      </c>
    </row>
    <row r="32" spans="1:256" ht="120.6" customHeight="1" x14ac:dyDescent="0.25">
      <c r="A32" s="61" t="s">
        <v>264</v>
      </c>
      <c r="B32" s="101" t="s">
        <v>270</v>
      </c>
      <c r="C32" s="102">
        <v>337554.47</v>
      </c>
      <c r="D32" s="75">
        <v>350770.74</v>
      </c>
    </row>
    <row r="33" spans="1:4" ht="76.150000000000006" customHeight="1" x14ac:dyDescent="0.25">
      <c r="A33" s="61" t="s">
        <v>264</v>
      </c>
      <c r="B33" s="101" t="s">
        <v>216</v>
      </c>
      <c r="C33" s="102">
        <v>12517.11</v>
      </c>
      <c r="D33" s="75">
        <v>14149.36</v>
      </c>
    </row>
    <row r="34" spans="1:4" ht="45" x14ac:dyDescent="0.25">
      <c r="A34" s="61" t="s">
        <v>264</v>
      </c>
      <c r="B34" s="101" t="s">
        <v>271</v>
      </c>
      <c r="C34" s="102">
        <v>0.33</v>
      </c>
      <c r="D34" s="75">
        <v>0.35</v>
      </c>
    </row>
    <row r="35" spans="1:4" ht="34.15" customHeight="1" x14ac:dyDescent="0.25">
      <c r="A35" s="61" t="s">
        <v>264</v>
      </c>
      <c r="B35" s="106" t="s">
        <v>218</v>
      </c>
      <c r="C35" s="102">
        <v>1999.3</v>
      </c>
      <c r="D35" s="75">
        <v>1999.3</v>
      </c>
    </row>
    <row r="36" spans="1:4" ht="49.15" customHeight="1" x14ac:dyDescent="0.25">
      <c r="A36" s="61" t="s">
        <v>264</v>
      </c>
      <c r="B36" s="106" t="s">
        <v>219</v>
      </c>
      <c r="C36" s="102">
        <v>5166.12</v>
      </c>
      <c r="D36" s="75">
        <v>5166.12</v>
      </c>
    </row>
    <row r="37" spans="1:4" ht="54.6" customHeight="1" x14ac:dyDescent="0.25">
      <c r="A37" s="61" t="s">
        <v>220</v>
      </c>
      <c r="B37" s="106" t="s">
        <v>221</v>
      </c>
      <c r="C37" s="102">
        <v>21421.38</v>
      </c>
      <c r="D37" s="75">
        <v>21421.38</v>
      </c>
    </row>
    <row r="38" spans="1:4" ht="57.6" customHeight="1" x14ac:dyDescent="0.25">
      <c r="A38" s="61" t="s">
        <v>222</v>
      </c>
      <c r="B38" s="106" t="s">
        <v>223</v>
      </c>
      <c r="C38" s="102">
        <v>11.2</v>
      </c>
      <c r="D38" s="75">
        <v>9.9</v>
      </c>
    </row>
    <row r="39" spans="1:4" ht="37.9" customHeight="1" x14ac:dyDescent="0.25">
      <c r="A39" s="61" t="s">
        <v>225</v>
      </c>
      <c r="B39" s="106" t="s">
        <v>226</v>
      </c>
      <c r="C39" s="102">
        <v>1498.5</v>
      </c>
      <c r="D39" s="75">
        <v>1556.3</v>
      </c>
    </row>
    <row r="40" spans="1:4" ht="65.45" customHeight="1" x14ac:dyDescent="0.25">
      <c r="A40" s="61" t="s">
        <v>227</v>
      </c>
      <c r="B40" s="106" t="s">
        <v>228</v>
      </c>
      <c r="C40" s="102">
        <v>12</v>
      </c>
      <c r="D40" s="75">
        <v>12</v>
      </c>
    </row>
    <row r="41" spans="1:4" ht="14.25" x14ac:dyDescent="0.2">
      <c r="A41" s="63" t="s">
        <v>229</v>
      </c>
      <c r="B41" s="107" t="s">
        <v>230</v>
      </c>
      <c r="C41" s="100">
        <f>SUM(C42)</f>
        <v>12733.56</v>
      </c>
      <c r="D41" s="100">
        <f>SUM(D42)</f>
        <v>14082.56</v>
      </c>
    </row>
    <row r="42" spans="1:4" ht="60" x14ac:dyDescent="0.25">
      <c r="A42" s="61" t="s">
        <v>285</v>
      </c>
      <c r="B42" s="106" t="s">
        <v>231</v>
      </c>
      <c r="C42" s="102">
        <v>12733.56</v>
      </c>
      <c r="D42" s="75">
        <v>14082.56</v>
      </c>
    </row>
    <row r="43" spans="1:4" x14ac:dyDescent="0.25">
      <c r="C43" s="44"/>
      <c r="D43" s="44"/>
    </row>
    <row r="44" spans="1:4" x14ac:dyDescent="0.25">
      <c r="C44" s="44"/>
      <c r="D44" s="44"/>
    </row>
    <row r="45" spans="1:4" x14ac:dyDescent="0.25">
      <c r="C45" s="44"/>
      <c r="D45" s="44"/>
    </row>
    <row r="46" spans="1:4" x14ac:dyDescent="0.25">
      <c r="C46" s="44"/>
      <c r="D46" s="44"/>
    </row>
    <row r="47" spans="1:4" x14ac:dyDescent="0.25">
      <c r="C47" s="44"/>
      <c r="D47" s="44"/>
    </row>
    <row r="48" spans="1:4" x14ac:dyDescent="0.25">
      <c r="C48" s="44"/>
      <c r="D48" s="44"/>
    </row>
    <row r="49" spans="3:4" x14ac:dyDescent="0.25">
      <c r="C49" s="44"/>
      <c r="D49" s="44"/>
    </row>
    <row r="50" spans="3:4" x14ac:dyDescent="0.25">
      <c r="C50" s="44"/>
      <c r="D50" s="44"/>
    </row>
    <row r="51" spans="3:4" x14ac:dyDescent="0.25">
      <c r="C51" s="44"/>
      <c r="D51" s="44"/>
    </row>
    <row r="52" spans="3:4" x14ac:dyDescent="0.25">
      <c r="C52" s="44"/>
      <c r="D52" s="44"/>
    </row>
    <row r="53" spans="3:4" x14ac:dyDescent="0.25">
      <c r="C53" s="44"/>
      <c r="D53" s="44"/>
    </row>
    <row r="54" spans="3:4" x14ac:dyDescent="0.25">
      <c r="C54" s="44"/>
      <c r="D54" s="44"/>
    </row>
    <row r="55" spans="3:4" x14ac:dyDescent="0.25">
      <c r="C55" s="44"/>
      <c r="D55" s="44"/>
    </row>
    <row r="56" spans="3:4" x14ac:dyDescent="0.25">
      <c r="C56" s="44"/>
      <c r="D56" s="44"/>
    </row>
    <row r="57" spans="3:4" x14ac:dyDescent="0.25">
      <c r="C57" s="44"/>
      <c r="D57" s="44"/>
    </row>
    <row r="58" spans="3:4" x14ac:dyDescent="0.25">
      <c r="C58" s="44"/>
      <c r="D58" s="44"/>
    </row>
    <row r="59" spans="3:4" x14ac:dyDescent="0.25">
      <c r="C59" s="44"/>
      <c r="D59" s="44"/>
    </row>
    <row r="60" spans="3:4" x14ac:dyDescent="0.25">
      <c r="C60" s="44"/>
      <c r="D60" s="44"/>
    </row>
    <row r="61" spans="3:4" x14ac:dyDescent="0.25">
      <c r="C61" s="44"/>
      <c r="D61" s="44"/>
    </row>
    <row r="62" spans="3:4" x14ac:dyDescent="0.25">
      <c r="C62" s="44"/>
      <c r="D62" s="44"/>
    </row>
    <row r="63" spans="3:4" x14ac:dyDescent="0.25">
      <c r="C63" s="44"/>
      <c r="D63" s="44"/>
    </row>
    <row r="64" spans="3:4" x14ac:dyDescent="0.25">
      <c r="C64" s="44"/>
      <c r="D64" s="44"/>
    </row>
    <row r="65" spans="3:4" x14ac:dyDescent="0.25">
      <c r="C65" s="44"/>
      <c r="D65" s="44"/>
    </row>
    <row r="66" spans="3:4" x14ac:dyDescent="0.25">
      <c r="C66" s="44"/>
      <c r="D66" s="44"/>
    </row>
    <row r="67" spans="3:4" x14ac:dyDescent="0.25">
      <c r="C67" s="44"/>
      <c r="D67" s="44"/>
    </row>
    <row r="68" spans="3:4" x14ac:dyDescent="0.25">
      <c r="C68" s="44"/>
      <c r="D68" s="44"/>
    </row>
    <row r="69" spans="3:4" x14ac:dyDescent="0.25">
      <c r="C69" s="44"/>
      <c r="D69" s="44"/>
    </row>
    <row r="70" spans="3:4" x14ac:dyDescent="0.25">
      <c r="C70" s="44"/>
      <c r="D70" s="44"/>
    </row>
    <row r="71" spans="3:4" x14ac:dyDescent="0.25">
      <c r="C71" s="44"/>
      <c r="D71" s="44"/>
    </row>
    <row r="72" spans="3:4" x14ac:dyDescent="0.25">
      <c r="C72" s="44"/>
      <c r="D72" s="44"/>
    </row>
    <row r="73" spans="3:4" x14ac:dyDescent="0.25">
      <c r="C73" s="44"/>
      <c r="D73" s="44"/>
    </row>
    <row r="74" spans="3:4" x14ac:dyDescent="0.25">
      <c r="C74" s="44"/>
      <c r="D74" s="44"/>
    </row>
    <row r="75" spans="3:4" x14ac:dyDescent="0.25">
      <c r="C75" s="44"/>
      <c r="D75" s="44"/>
    </row>
    <row r="76" spans="3:4" x14ac:dyDescent="0.25">
      <c r="C76" s="44"/>
      <c r="D76" s="44"/>
    </row>
    <row r="77" spans="3:4" x14ac:dyDescent="0.25">
      <c r="C77" s="44"/>
      <c r="D77" s="44"/>
    </row>
    <row r="78" spans="3:4" x14ac:dyDescent="0.25">
      <c r="C78" s="44"/>
      <c r="D78" s="44"/>
    </row>
    <row r="79" spans="3:4" x14ac:dyDescent="0.25">
      <c r="C79" s="44"/>
      <c r="D79" s="44"/>
    </row>
    <row r="80" spans="3:4" x14ac:dyDescent="0.25">
      <c r="C80" s="44"/>
      <c r="D80" s="44"/>
    </row>
    <row r="81" spans="3:4" x14ac:dyDescent="0.25">
      <c r="C81" s="44"/>
      <c r="D81" s="44"/>
    </row>
    <row r="82" spans="3:4" x14ac:dyDescent="0.25">
      <c r="C82" s="44"/>
      <c r="D82" s="44"/>
    </row>
    <row r="83" spans="3:4" x14ac:dyDescent="0.25">
      <c r="C83" s="44"/>
      <c r="D83" s="44"/>
    </row>
    <row r="84" spans="3:4" x14ac:dyDescent="0.25">
      <c r="C84" s="44"/>
      <c r="D84" s="44"/>
    </row>
    <row r="85" spans="3:4" x14ac:dyDescent="0.25">
      <c r="C85" s="44"/>
      <c r="D85" s="44"/>
    </row>
    <row r="86" spans="3:4" x14ac:dyDescent="0.25">
      <c r="C86" s="44"/>
      <c r="D86" s="44"/>
    </row>
    <row r="87" spans="3:4" x14ac:dyDescent="0.25">
      <c r="C87" s="44"/>
      <c r="D87" s="44"/>
    </row>
    <row r="88" spans="3:4" x14ac:dyDescent="0.25">
      <c r="C88" s="44"/>
      <c r="D88" s="44"/>
    </row>
    <row r="89" spans="3:4" x14ac:dyDescent="0.25">
      <c r="C89" s="44"/>
      <c r="D89" s="44"/>
    </row>
    <row r="90" spans="3:4" x14ac:dyDescent="0.25">
      <c r="C90" s="44"/>
      <c r="D90" s="44"/>
    </row>
    <row r="91" spans="3:4" x14ac:dyDescent="0.25">
      <c r="C91" s="44"/>
      <c r="D91" s="44"/>
    </row>
    <row r="92" spans="3:4" x14ac:dyDescent="0.25">
      <c r="C92" s="44"/>
      <c r="D92" s="44"/>
    </row>
    <row r="93" spans="3:4" x14ac:dyDescent="0.25">
      <c r="C93" s="44"/>
      <c r="D93" s="44"/>
    </row>
    <row r="94" spans="3:4" x14ac:dyDescent="0.25">
      <c r="C94" s="44"/>
      <c r="D94" s="44"/>
    </row>
    <row r="95" spans="3:4" x14ac:dyDescent="0.25">
      <c r="C95" s="44"/>
      <c r="D95" s="44"/>
    </row>
    <row r="96" spans="3:4" x14ac:dyDescent="0.25">
      <c r="C96" s="44"/>
      <c r="D96" s="44"/>
    </row>
    <row r="97" spans="3:4" x14ac:dyDescent="0.25">
      <c r="C97" s="44"/>
      <c r="D97" s="44"/>
    </row>
    <row r="98" spans="3:4" x14ac:dyDescent="0.25">
      <c r="C98" s="44"/>
      <c r="D98" s="44"/>
    </row>
    <row r="99" spans="3:4" x14ac:dyDescent="0.25">
      <c r="C99" s="44"/>
      <c r="D99" s="44"/>
    </row>
    <row r="100" spans="3:4" x14ac:dyDescent="0.25">
      <c r="C100" s="44"/>
      <c r="D100" s="44"/>
    </row>
    <row r="101" spans="3:4" x14ac:dyDescent="0.25">
      <c r="C101" s="44"/>
      <c r="D101" s="44"/>
    </row>
    <row r="102" spans="3:4" x14ac:dyDescent="0.25">
      <c r="C102" s="44"/>
      <c r="D102" s="44"/>
    </row>
    <row r="103" spans="3:4" x14ac:dyDescent="0.25">
      <c r="C103" s="44"/>
      <c r="D103" s="44"/>
    </row>
    <row r="104" spans="3:4" x14ac:dyDescent="0.25">
      <c r="C104" s="44"/>
      <c r="D104" s="44"/>
    </row>
    <row r="105" spans="3:4" x14ac:dyDescent="0.25">
      <c r="C105" s="44"/>
      <c r="D105" s="44"/>
    </row>
    <row r="106" spans="3:4" x14ac:dyDescent="0.25">
      <c r="C106" s="44"/>
      <c r="D106" s="44"/>
    </row>
    <row r="107" spans="3:4" x14ac:dyDescent="0.25">
      <c r="C107" s="44"/>
      <c r="D107" s="44"/>
    </row>
    <row r="108" spans="3:4" x14ac:dyDescent="0.25">
      <c r="C108" s="44"/>
      <c r="D108" s="44"/>
    </row>
    <row r="109" spans="3:4" x14ac:dyDescent="0.25">
      <c r="C109" s="44"/>
      <c r="D109" s="44"/>
    </row>
    <row r="110" spans="3:4" x14ac:dyDescent="0.25">
      <c r="C110" s="44"/>
      <c r="D110" s="44"/>
    </row>
    <row r="111" spans="3:4" x14ac:dyDescent="0.25">
      <c r="C111" s="44"/>
      <c r="D111" s="44"/>
    </row>
    <row r="112" spans="3:4" x14ac:dyDescent="0.25">
      <c r="C112" s="44"/>
      <c r="D112" s="44"/>
    </row>
    <row r="113" spans="3:4" x14ac:dyDescent="0.25">
      <c r="C113" s="44"/>
      <c r="D113" s="44"/>
    </row>
    <row r="114" spans="3:4" x14ac:dyDescent="0.25">
      <c r="C114" s="44"/>
      <c r="D114" s="44"/>
    </row>
    <row r="115" spans="3:4" x14ac:dyDescent="0.25">
      <c r="C115" s="44"/>
      <c r="D115" s="44"/>
    </row>
    <row r="116" spans="3:4" x14ac:dyDescent="0.25">
      <c r="C116" s="44"/>
      <c r="D116" s="44"/>
    </row>
    <row r="117" spans="3:4" x14ac:dyDescent="0.25">
      <c r="C117" s="44"/>
      <c r="D117" s="44"/>
    </row>
    <row r="118" spans="3:4" x14ac:dyDescent="0.25">
      <c r="C118" s="44"/>
      <c r="D118" s="44"/>
    </row>
    <row r="119" spans="3:4" x14ac:dyDescent="0.25">
      <c r="C119" s="44"/>
      <c r="D119" s="44"/>
    </row>
    <row r="120" spans="3:4" x14ac:dyDescent="0.25">
      <c r="C120" s="44"/>
      <c r="D120" s="44"/>
    </row>
    <row r="121" spans="3:4" x14ac:dyDescent="0.25">
      <c r="C121" s="44"/>
      <c r="D121" s="44"/>
    </row>
    <row r="122" spans="3:4" x14ac:dyDescent="0.25">
      <c r="C122" s="44"/>
      <c r="D122" s="44"/>
    </row>
    <row r="123" spans="3:4" x14ac:dyDescent="0.25">
      <c r="C123" s="44"/>
      <c r="D123" s="44"/>
    </row>
    <row r="124" spans="3:4" x14ac:dyDescent="0.25">
      <c r="C124" s="44"/>
      <c r="D124" s="44"/>
    </row>
    <row r="125" spans="3:4" x14ac:dyDescent="0.25">
      <c r="C125" s="44"/>
      <c r="D125" s="44"/>
    </row>
    <row r="126" spans="3:4" x14ac:dyDescent="0.25">
      <c r="C126" s="44"/>
      <c r="D126" s="44"/>
    </row>
    <row r="127" spans="3:4" x14ac:dyDescent="0.25">
      <c r="C127" s="44"/>
      <c r="D127" s="44"/>
    </row>
    <row r="128" spans="3:4" x14ac:dyDescent="0.25">
      <c r="C128" s="44"/>
      <c r="D128" s="44"/>
    </row>
    <row r="129" spans="3:4" x14ac:dyDescent="0.25">
      <c r="C129" s="44"/>
      <c r="D129" s="44"/>
    </row>
    <row r="130" spans="3:4" x14ac:dyDescent="0.25">
      <c r="C130" s="44"/>
      <c r="D130" s="44"/>
    </row>
    <row r="131" spans="3:4" x14ac:dyDescent="0.25">
      <c r="C131" s="44"/>
      <c r="D131" s="44"/>
    </row>
    <row r="132" spans="3:4" x14ac:dyDescent="0.25">
      <c r="C132" s="44"/>
      <c r="D132" s="44"/>
    </row>
    <row r="133" spans="3:4" x14ac:dyDescent="0.25">
      <c r="C133" s="44"/>
      <c r="D133" s="44"/>
    </row>
    <row r="134" spans="3:4" x14ac:dyDescent="0.25">
      <c r="C134" s="44"/>
      <c r="D134" s="44"/>
    </row>
    <row r="135" spans="3:4" x14ac:dyDescent="0.25">
      <c r="C135" s="44"/>
      <c r="D135" s="44"/>
    </row>
    <row r="136" spans="3:4" x14ac:dyDescent="0.25">
      <c r="C136" s="44"/>
      <c r="D136" s="44"/>
    </row>
    <row r="137" spans="3:4" x14ac:dyDescent="0.25">
      <c r="C137" s="44"/>
      <c r="D137" s="44"/>
    </row>
    <row r="138" spans="3:4" x14ac:dyDescent="0.25">
      <c r="C138" s="44"/>
      <c r="D138" s="44"/>
    </row>
    <row r="139" spans="3:4" x14ac:dyDescent="0.25">
      <c r="C139" s="44"/>
      <c r="D139" s="44"/>
    </row>
    <row r="140" spans="3:4" x14ac:dyDescent="0.25">
      <c r="C140" s="44"/>
      <c r="D140" s="44"/>
    </row>
    <row r="141" spans="3:4" x14ac:dyDescent="0.25">
      <c r="C141" s="44"/>
      <c r="D141" s="44"/>
    </row>
    <row r="142" spans="3:4" x14ac:dyDescent="0.25">
      <c r="C142" s="44"/>
      <c r="D142" s="44"/>
    </row>
    <row r="143" spans="3:4" x14ac:dyDescent="0.25">
      <c r="C143" s="44"/>
      <c r="D143" s="44"/>
    </row>
    <row r="144" spans="3:4" x14ac:dyDescent="0.25">
      <c r="C144" s="44"/>
      <c r="D144" s="44"/>
    </row>
    <row r="145" spans="3:4" x14ac:dyDescent="0.25">
      <c r="C145" s="44"/>
      <c r="D145" s="44"/>
    </row>
    <row r="146" spans="3:4" x14ac:dyDescent="0.25">
      <c r="C146" s="44"/>
      <c r="D146" s="44"/>
    </row>
    <row r="147" spans="3:4" x14ac:dyDescent="0.25">
      <c r="C147" s="44"/>
      <c r="D147" s="44"/>
    </row>
    <row r="148" spans="3:4" x14ac:dyDescent="0.25">
      <c r="C148" s="44"/>
      <c r="D148" s="44"/>
    </row>
    <row r="149" spans="3:4" x14ac:dyDescent="0.25">
      <c r="C149" s="44"/>
      <c r="D149" s="44"/>
    </row>
    <row r="150" spans="3:4" x14ac:dyDescent="0.25">
      <c r="C150" s="44"/>
      <c r="D150" s="44"/>
    </row>
    <row r="151" spans="3:4" x14ac:dyDescent="0.25">
      <c r="C151" s="44"/>
      <c r="D151" s="44"/>
    </row>
    <row r="152" spans="3:4" x14ac:dyDescent="0.25">
      <c r="C152" s="44"/>
      <c r="D152" s="44"/>
    </row>
    <row r="153" spans="3:4" x14ac:dyDescent="0.25">
      <c r="C153" s="44"/>
      <c r="D153" s="44"/>
    </row>
    <row r="154" spans="3:4" x14ac:dyDescent="0.25">
      <c r="C154" s="44"/>
      <c r="D154" s="44"/>
    </row>
    <row r="155" spans="3:4" x14ac:dyDescent="0.25">
      <c r="C155" s="44"/>
      <c r="D155" s="44"/>
    </row>
    <row r="156" spans="3:4" x14ac:dyDescent="0.25">
      <c r="C156" s="44"/>
      <c r="D156" s="44"/>
    </row>
    <row r="157" spans="3:4" x14ac:dyDescent="0.25">
      <c r="C157" s="44"/>
      <c r="D157" s="44"/>
    </row>
    <row r="158" spans="3:4" x14ac:dyDescent="0.25">
      <c r="C158" s="44"/>
      <c r="D158" s="44"/>
    </row>
    <row r="159" spans="3:4" x14ac:dyDescent="0.25">
      <c r="C159" s="44"/>
      <c r="D159" s="44"/>
    </row>
    <row r="160" spans="3:4" x14ac:dyDescent="0.25">
      <c r="C160" s="44"/>
      <c r="D160" s="44"/>
    </row>
    <row r="161" spans="3:4" x14ac:dyDescent="0.25">
      <c r="C161" s="44"/>
      <c r="D161" s="44"/>
    </row>
    <row r="162" spans="3:4" x14ac:dyDescent="0.25">
      <c r="C162" s="44"/>
      <c r="D162" s="44"/>
    </row>
    <row r="163" spans="3:4" x14ac:dyDescent="0.25">
      <c r="C163" s="44"/>
      <c r="D163" s="44"/>
    </row>
    <row r="164" spans="3:4" x14ac:dyDescent="0.25">
      <c r="C164" s="44"/>
      <c r="D164" s="44"/>
    </row>
    <row r="165" spans="3:4" x14ac:dyDescent="0.25">
      <c r="C165" s="44"/>
      <c r="D165" s="44"/>
    </row>
    <row r="166" spans="3:4" x14ac:dyDescent="0.25">
      <c r="C166" s="44"/>
      <c r="D166" s="44"/>
    </row>
    <row r="167" spans="3:4" x14ac:dyDescent="0.25">
      <c r="C167" s="44"/>
      <c r="D167" s="44"/>
    </row>
    <row r="168" spans="3:4" x14ac:dyDescent="0.25">
      <c r="C168" s="44"/>
      <c r="D168" s="44"/>
    </row>
    <row r="169" spans="3:4" x14ac:dyDescent="0.25">
      <c r="C169" s="44"/>
      <c r="D169" s="44"/>
    </row>
    <row r="170" spans="3:4" x14ac:dyDescent="0.25">
      <c r="C170" s="44"/>
      <c r="D170" s="44"/>
    </row>
    <row r="171" spans="3:4" x14ac:dyDescent="0.25">
      <c r="C171" s="44"/>
      <c r="D171" s="44"/>
    </row>
    <row r="172" spans="3:4" x14ac:dyDescent="0.25">
      <c r="C172" s="44"/>
      <c r="D172" s="44"/>
    </row>
    <row r="173" spans="3:4" x14ac:dyDescent="0.25">
      <c r="C173" s="44"/>
      <c r="D173" s="44"/>
    </row>
    <row r="174" spans="3:4" x14ac:dyDescent="0.25">
      <c r="C174" s="44"/>
      <c r="D174" s="44"/>
    </row>
    <row r="175" spans="3:4" x14ac:dyDescent="0.25">
      <c r="C175" s="44"/>
      <c r="D175" s="44"/>
    </row>
    <row r="176" spans="3:4" x14ac:dyDescent="0.25">
      <c r="C176" s="44"/>
      <c r="D176" s="44"/>
    </row>
    <row r="177" spans="3:4" x14ac:dyDescent="0.25">
      <c r="C177" s="44"/>
      <c r="D177" s="44"/>
    </row>
    <row r="178" spans="3:4" x14ac:dyDescent="0.25">
      <c r="C178" s="44"/>
      <c r="D178" s="44"/>
    </row>
    <row r="179" spans="3:4" x14ac:dyDescent="0.25">
      <c r="C179" s="44"/>
      <c r="D179" s="44"/>
    </row>
    <row r="180" spans="3:4" x14ac:dyDescent="0.25">
      <c r="C180" s="44"/>
      <c r="D180" s="44"/>
    </row>
    <row r="181" spans="3:4" x14ac:dyDescent="0.25">
      <c r="C181" s="44"/>
      <c r="D181" s="44"/>
    </row>
    <row r="182" spans="3:4" x14ac:dyDescent="0.25">
      <c r="C182" s="44"/>
      <c r="D182" s="44"/>
    </row>
    <row r="183" spans="3:4" x14ac:dyDescent="0.25">
      <c r="C183" s="44"/>
      <c r="D183" s="44"/>
    </row>
    <row r="184" spans="3:4" x14ac:dyDescent="0.25">
      <c r="C184" s="44"/>
      <c r="D184" s="44"/>
    </row>
    <row r="185" spans="3:4" x14ac:dyDescent="0.25">
      <c r="C185" s="44"/>
      <c r="D185" s="44"/>
    </row>
    <row r="186" spans="3:4" x14ac:dyDescent="0.25">
      <c r="C186" s="44"/>
      <c r="D186" s="44"/>
    </row>
    <row r="187" spans="3:4" x14ac:dyDescent="0.25">
      <c r="C187" s="44"/>
      <c r="D187" s="44"/>
    </row>
    <row r="188" spans="3:4" x14ac:dyDescent="0.25">
      <c r="C188" s="44"/>
      <c r="D188" s="44"/>
    </row>
    <row r="189" spans="3:4" x14ac:dyDescent="0.25">
      <c r="C189" s="44"/>
      <c r="D189" s="44"/>
    </row>
    <row r="190" spans="3:4" x14ac:dyDescent="0.25">
      <c r="C190" s="44"/>
      <c r="D190" s="44"/>
    </row>
    <row r="191" spans="3:4" x14ac:dyDescent="0.25">
      <c r="C191" s="44"/>
      <c r="D191" s="44"/>
    </row>
    <row r="192" spans="3:4" x14ac:dyDescent="0.25">
      <c r="C192" s="44"/>
      <c r="D192" s="44"/>
    </row>
    <row r="193" spans="3:4" x14ac:dyDescent="0.25">
      <c r="C193" s="44"/>
      <c r="D193" s="44"/>
    </row>
    <row r="194" spans="3:4" x14ac:dyDescent="0.25">
      <c r="C194" s="44"/>
      <c r="D194" s="44"/>
    </row>
    <row r="195" spans="3:4" x14ac:dyDescent="0.25">
      <c r="C195" s="44"/>
      <c r="D195" s="44"/>
    </row>
    <row r="196" spans="3:4" x14ac:dyDescent="0.25">
      <c r="C196" s="44"/>
      <c r="D196" s="44"/>
    </row>
    <row r="197" spans="3:4" x14ac:dyDescent="0.25">
      <c r="C197" s="44"/>
      <c r="D197" s="44"/>
    </row>
    <row r="198" spans="3:4" x14ac:dyDescent="0.25">
      <c r="C198" s="44"/>
      <c r="D198" s="44"/>
    </row>
    <row r="199" spans="3:4" x14ac:dyDescent="0.25">
      <c r="C199" s="44"/>
      <c r="D199" s="44"/>
    </row>
    <row r="200" spans="3:4" x14ac:dyDescent="0.25">
      <c r="C200" s="44"/>
      <c r="D200" s="44"/>
    </row>
    <row r="201" spans="3:4" x14ac:dyDescent="0.25">
      <c r="C201" s="44"/>
      <c r="D201" s="44"/>
    </row>
    <row r="202" spans="3:4" x14ac:dyDescent="0.25">
      <c r="C202" s="44"/>
      <c r="D202" s="44"/>
    </row>
    <row r="203" spans="3:4" x14ac:dyDescent="0.25">
      <c r="C203" s="44"/>
      <c r="D203" s="44"/>
    </row>
    <row r="204" spans="3:4" x14ac:dyDescent="0.25">
      <c r="C204" s="44"/>
      <c r="D204" s="44"/>
    </row>
    <row r="205" spans="3:4" x14ac:dyDescent="0.25">
      <c r="C205" s="44"/>
      <c r="D205" s="44"/>
    </row>
    <row r="206" spans="3:4" x14ac:dyDescent="0.25">
      <c r="C206" s="44"/>
      <c r="D206" s="44"/>
    </row>
    <row r="207" spans="3:4" x14ac:dyDescent="0.25">
      <c r="C207" s="44"/>
      <c r="D207" s="44"/>
    </row>
    <row r="208" spans="3:4" x14ac:dyDescent="0.25">
      <c r="C208" s="44"/>
      <c r="D208" s="44"/>
    </row>
    <row r="209" spans="3:4" x14ac:dyDescent="0.25">
      <c r="C209" s="44"/>
      <c r="D209" s="44"/>
    </row>
    <row r="210" spans="3:4" x14ac:dyDescent="0.25">
      <c r="C210" s="44"/>
      <c r="D210" s="44"/>
    </row>
    <row r="211" spans="3:4" x14ac:dyDescent="0.25">
      <c r="C211" s="44"/>
      <c r="D211" s="44"/>
    </row>
    <row r="212" spans="3:4" x14ac:dyDescent="0.25">
      <c r="C212" s="44"/>
      <c r="D212" s="44"/>
    </row>
    <row r="213" spans="3:4" x14ac:dyDescent="0.25">
      <c r="C213" s="44"/>
      <c r="D213" s="44"/>
    </row>
    <row r="214" spans="3:4" x14ac:dyDescent="0.25">
      <c r="C214" s="44"/>
      <c r="D214" s="44"/>
    </row>
    <row r="215" spans="3:4" x14ac:dyDescent="0.25">
      <c r="C215" s="44"/>
      <c r="D215" s="44"/>
    </row>
    <row r="216" spans="3:4" x14ac:dyDescent="0.25">
      <c r="C216" s="44"/>
      <c r="D216" s="44"/>
    </row>
    <row r="217" spans="3:4" x14ac:dyDescent="0.25">
      <c r="C217" s="44"/>
      <c r="D217" s="44"/>
    </row>
    <row r="218" spans="3:4" x14ac:dyDescent="0.25">
      <c r="C218" s="44"/>
      <c r="D218" s="44"/>
    </row>
    <row r="219" spans="3:4" x14ac:dyDescent="0.25">
      <c r="C219" s="44"/>
      <c r="D219" s="44"/>
    </row>
    <row r="220" spans="3:4" x14ac:dyDescent="0.25">
      <c r="C220" s="44"/>
      <c r="D220" s="44"/>
    </row>
    <row r="221" spans="3:4" x14ac:dyDescent="0.25">
      <c r="C221" s="44"/>
      <c r="D221" s="44"/>
    </row>
    <row r="222" spans="3:4" x14ac:dyDescent="0.25">
      <c r="C222" s="44"/>
      <c r="D222" s="44"/>
    </row>
    <row r="223" spans="3:4" x14ac:dyDescent="0.25">
      <c r="C223" s="44"/>
      <c r="D223" s="44"/>
    </row>
    <row r="224" spans="3:4" x14ac:dyDescent="0.25">
      <c r="C224" s="44"/>
      <c r="D224" s="44"/>
    </row>
    <row r="225" spans="3:4" x14ac:dyDescent="0.25">
      <c r="C225" s="44"/>
      <c r="D225" s="44"/>
    </row>
    <row r="226" spans="3:4" x14ac:dyDescent="0.25">
      <c r="C226" s="44"/>
      <c r="D226" s="44"/>
    </row>
    <row r="227" spans="3:4" x14ac:dyDescent="0.25">
      <c r="C227" s="44"/>
      <c r="D227" s="44"/>
    </row>
    <row r="228" spans="3:4" x14ac:dyDescent="0.25">
      <c r="C228" s="44"/>
      <c r="D228" s="44"/>
    </row>
    <row r="229" spans="3:4" x14ac:dyDescent="0.25">
      <c r="C229" s="44"/>
      <c r="D229" s="44"/>
    </row>
    <row r="230" spans="3:4" x14ac:dyDescent="0.25">
      <c r="C230" s="44"/>
      <c r="D230" s="44"/>
    </row>
    <row r="231" spans="3:4" x14ac:dyDescent="0.25">
      <c r="C231" s="44"/>
      <c r="D231" s="44"/>
    </row>
    <row r="232" spans="3:4" x14ac:dyDescent="0.25">
      <c r="C232" s="44"/>
      <c r="D232" s="44"/>
    </row>
    <row r="233" spans="3:4" x14ac:dyDescent="0.25">
      <c r="C233" s="44"/>
      <c r="D233" s="44"/>
    </row>
    <row r="234" spans="3:4" x14ac:dyDescent="0.25">
      <c r="C234" s="44"/>
      <c r="D234" s="44"/>
    </row>
    <row r="235" spans="3:4" x14ac:dyDescent="0.25">
      <c r="C235" s="44"/>
      <c r="D235" s="44"/>
    </row>
    <row r="236" spans="3:4" x14ac:dyDescent="0.25">
      <c r="C236" s="44"/>
      <c r="D236" s="44"/>
    </row>
    <row r="237" spans="3:4" x14ac:dyDescent="0.25">
      <c r="C237" s="44"/>
      <c r="D237" s="44"/>
    </row>
    <row r="238" spans="3:4" x14ac:dyDescent="0.25">
      <c r="C238" s="44"/>
      <c r="D238" s="44"/>
    </row>
    <row r="239" spans="3:4" x14ac:dyDescent="0.25">
      <c r="C239" s="44"/>
      <c r="D239" s="44"/>
    </row>
    <row r="240" spans="3:4" x14ac:dyDescent="0.25">
      <c r="C240" s="44"/>
      <c r="D240" s="44"/>
    </row>
    <row r="241" spans="3:4" x14ac:dyDescent="0.25">
      <c r="C241" s="44"/>
      <c r="D241" s="44"/>
    </row>
    <row r="242" spans="3:4" x14ac:dyDescent="0.25">
      <c r="C242" s="44"/>
      <c r="D242" s="44"/>
    </row>
    <row r="243" spans="3:4" x14ac:dyDescent="0.25">
      <c r="C243" s="44"/>
      <c r="D243" s="44"/>
    </row>
    <row r="244" spans="3:4" x14ac:dyDescent="0.25">
      <c r="C244" s="44"/>
      <c r="D244" s="44"/>
    </row>
    <row r="245" spans="3:4" x14ac:dyDescent="0.25">
      <c r="C245" s="44"/>
      <c r="D245" s="44"/>
    </row>
    <row r="246" spans="3:4" x14ac:dyDescent="0.25">
      <c r="C246" s="44"/>
      <c r="D246" s="44"/>
    </row>
    <row r="247" spans="3:4" x14ac:dyDescent="0.25">
      <c r="C247" s="44"/>
      <c r="D247" s="44"/>
    </row>
    <row r="248" spans="3:4" x14ac:dyDescent="0.25">
      <c r="C248" s="44"/>
      <c r="D248" s="44"/>
    </row>
    <row r="249" spans="3:4" x14ac:dyDescent="0.25">
      <c r="C249" s="44"/>
      <c r="D249" s="44"/>
    </row>
    <row r="250" spans="3:4" x14ac:dyDescent="0.25">
      <c r="C250" s="44"/>
      <c r="D250" s="44"/>
    </row>
    <row r="251" spans="3:4" x14ac:dyDescent="0.25">
      <c r="C251" s="44"/>
      <c r="D251" s="44"/>
    </row>
    <row r="252" spans="3:4" x14ac:dyDescent="0.25">
      <c r="C252" s="44"/>
      <c r="D252" s="44"/>
    </row>
    <row r="253" spans="3:4" x14ac:dyDescent="0.25">
      <c r="C253" s="44"/>
      <c r="D253" s="44"/>
    </row>
    <row r="254" spans="3:4" x14ac:dyDescent="0.25">
      <c r="C254" s="44"/>
      <c r="D254" s="44"/>
    </row>
    <row r="255" spans="3:4" x14ac:dyDescent="0.25">
      <c r="C255" s="44"/>
      <c r="D255" s="44"/>
    </row>
    <row r="256" spans="3:4" x14ac:dyDescent="0.25">
      <c r="C256" s="44"/>
      <c r="D256" s="44"/>
    </row>
    <row r="257" spans="3:4" x14ac:dyDescent="0.25">
      <c r="C257" s="44"/>
      <c r="D257" s="44"/>
    </row>
    <row r="258" spans="3:4" x14ac:dyDescent="0.25">
      <c r="C258" s="44"/>
      <c r="D258" s="44"/>
    </row>
    <row r="259" spans="3:4" x14ac:dyDescent="0.25">
      <c r="C259" s="44"/>
      <c r="D259" s="44"/>
    </row>
    <row r="260" spans="3:4" x14ac:dyDescent="0.25">
      <c r="C260" s="44"/>
      <c r="D260" s="44"/>
    </row>
    <row r="261" spans="3:4" x14ac:dyDescent="0.25">
      <c r="C261" s="44"/>
      <c r="D261" s="44"/>
    </row>
    <row r="262" spans="3:4" x14ac:dyDescent="0.25">
      <c r="C262" s="44"/>
      <c r="D262" s="44"/>
    </row>
    <row r="263" spans="3:4" x14ac:dyDescent="0.25">
      <c r="C263" s="44"/>
      <c r="D263" s="44"/>
    </row>
    <row r="264" spans="3:4" x14ac:dyDescent="0.25">
      <c r="C264" s="44"/>
      <c r="D264" s="44"/>
    </row>
    <row r="265" spans="3:4" x14ac:dyDescent="0.25">
      <c r="C265" s="44"/>
      <c r="D265" s="44"/>
    </row>
    <row r="266" spans="3:4" x14ac:dyDescent="0.25">
      <c r="C266" s="44"/>
      <c r="D266" s="44"/>
    </row>
    <row r="267" spans="3:4" x14ac:dyDescent="0.25">
      <c r="C267" s="44"/>
      <c r="D267" s="44"/>
    </row>
    <row r="268" spans="3:4" x14ac:dyDescent="0.25">
      <c r="C268" s="44"/>
      <c r="D268" s="44"/>
    </row>
    <row r="269" spans="3:4" x14ac:dyDescent="0.25">
      <c r="C269" s="44"/>
      <c r="D269" s="44"/>
    </row>
    <row r="270" spans="3:4" x14ac:dyDescent="0.25">
      <c r="C270" s="44"/>
      <c r="D270" s="44"/>
    </row>
    <row r="271" spans="3:4" x14ac:dyDescent="0.25">
      <c r="C271" s="44"/>
      <c r="D271" s="44"/>
    </row>
    <row r="272" spans="3:4" x14ac:dyDescent="0.25">
      <c r="C272" s="44"/>
      <c r="D272" s="44"/>
    </row>
    <row r="273" spans="3:4" x14ac:dyDescent="0.25">
      <c r="C273" s="44"/>
      <c r="D273" s="44"/>
    </row>
    <row r="274" spans="3:4" x14ac:dyDescent="0.25">
      <c r="C274" s="44"/>
      <c r="D274" s="44"/>
    </row>
    <row r="275" spans="3:4" x14ac:dyDescent="0.25">
      <c r="C275" s="44"/>
      <c r="D275" s="44"/>
    </row>
    <row r="276" spans="3:4" x14ac:dyDescent="0.25">
      <c r="C276" s="44"/>
      <c r="D276" s="44"/>
    </row>
    <row r="277" spans="3:4" x14ac:dyDescent="0.25">
      <c r="C277" s="44"/>
      <c r="D277" s="44"/>
    </row>
    <row r="278" spans="3:4" x14ac:dyDescent="0.25">
      <c r="C278" s="44"/>
      <c r="D278" s="44"/>
    </row>
    <row r="279" spans="3:4" x14ac:dyDescent="0.25">
      <c r="C279" s="44"/>
      <c r="D279" s="44"/>
    </row>
    <row r="280" spans="3:4" x14ac:dyDescent="0.25">
      <c r="C280" s="44"/>
      <c r="D280" s="44"/>
    </row>
    <row r="281" spans="3:4" x14ac:dyDescent="0.25">
      <c r="C281" s="44"/>
      <c r="D281" s="44"/>
    </row>
    <row r="282" spans="3:4" x14ac:dyDescent="0.25">
      <c r="C282" s="44"/>
      <c r="D282" s="44"/>
    </row>
    <row r="283" spans="3:4" x14ac:dyDescent="0.25">
      <c r="C283" s="44"/>
      <c r="D283" s="44"/>
    </row>
    <row r="284" spans="3:4" x14ac:dyDescent="0.25">
      <c r="C284" s="44"/>
      <c r="D284" s="44"/>
    </row>
    <row r="285" spans="3:4" x14ac:dyDescent="0.25">
      <c r="C285" s="44"/>
      <c r="D285" s="44"/>
    </row>
    <row r="286" spans="3:4" x14ac:dyDescent="0.25">
      <c r="C286" s="44"/>
      <c r="D286" s="44"/>
    </row>
    <row r="287" spans="3:4" x14ac:dyDescent="0.25">
      <c r="C287" s="44"/>
      <c r="D287" s="44"/>
    </row>
    <row r="288" spans="3:4" x14ac:dyDescent="0.25">
      <c r="C288" s="44"/>
      <c r="D288" s="44"/>
    </row>
    <row r="289" spans="3:4" x14ac:dyDescent="0.25">
      <c r="C289" s="44"/>
      <c r="D289" s="44"/>
    </row>
    <row r="290" spans="3:4" x14ac:dyDescent="0.25">
      <c r="C290" s="44"/>
      <c r="D290" s="44"/>
    </row>
    <row r="291" spans="3:4" x14ac:dyDescent="0.25">
      <c r="C291" s="44"/>
      <c r="D291" s="44"/>
    </row>
    <row r="292" spans="3:4" x14ac:dyDescent="0.25">
      <c r="C292" s="44"/>
      <c r="D292" s="44"/>
    </row>
    <row r="293" spans="3:4" x14ac:dyDescent="0.25">
      <c r="C293" s="44"/>
      <c r="D293" s="44"/>
    </row>
    <row r="294" spans="3:4" x14ac:dyDescent="0.25">
      <c r="C294" s="44"/>
      <c r="D294" s="44"/>
    </row>
    <row r="295" spans="3:4" x14ac:dyDescent="0.25">
      <c r="C295" s="44"/>
      <c r="D295" s="44"/>
    </row>
    <row r="296" spans="3:4" x14ac:dyDescent="0.25">
      <c r="C296" s="44"/>
      <c r="D296" s="44"/>
    </row>
    <row r="297" spans="3:4" x14ac:dyDescent="0.25">
      <c r="C297" s="44"/>
      <c r="D297" s="44"/>
    </row>
    <row r="298" spans="3:4" x14ac:dyDescent="0.25">
      <c r="C298" s="44"/>
      <c r="D298" s="44"/>
    </row>
    <row r="299" spans="3:4" x14ac:dyDescent="0.25">
      <c r="C299" s="44"/>
      <c r="D299" s="44"/>
    </row>
    <row r="300" spans="3:4" x14ac:dyDescent="0.25">
      <c r="C300" s="44"/>
      <c r="D300" s="44"/>
    </row>
    <row r="301" spans="3:4" x14ac:dyDescent="0.25">
      <c r="C301" s="44"/>
      <c r="D301" s="44"/>
    </row>
    <row r="302" spans="3:4" x14ac:dyDescent="0.25">
      <c r="C302" s="44"/>
      <c r="D302" s="44"/>
    </row>
    <row r="303" spans="3:4" x14ac:dyDescent="0.25">
      <c r="C303" s="44"/>
      <c r="D303" s="44"/>
    </row>
    <row r="304" spans="3:4" x14ac:dyDescent="0.25">
      <c r="C304" s="44"/>
      <c r="D304" s="44"/>
    </row>
    <row r="305" spans="3:4" x14ac:dyDescent="0.25">
      <c r="C305" s="44"/>
      <c r="D305" s="44"/>
    </row>
    <row r="306" spans="3:4" x14ac:dyDescent="0.25">
      <c r="C306" s="44"/>
      <c r="D306" s="44"/>
    </row>
    <row r="307" spans="3:4" x14ac:dyDescent="0.25">
      <c r="C307" s="44"/>
      <c r="D307" s="44"/>
    </row>
    <row r="308" spans="3:4" x14ac:dyDescent="0.25">
      <c r="C308" s="44"/>
      <c r="D308" s="44"/>
    </row>
    <row r="309" spans="3:4" x14ac:dyDescent="0.25">
      <c r="C309" s="44"/>
      <c r="D309" s="44"/>
    </row>
    <row r="310" spans="3:4" x14ac:dyDescent="0.25">
      <c r="C310" s="44"/>
      <c r="D310" s="44"/>
    </row>
    <row r="311" spans="3:4" x14ac:dyDescent="0.25">
      <c r="C311" s="44"/>
      <c r="D311" s="44"/>
    </row>
    <row r="312" spans="3:4" x14ac:dyDescent="0.25">
      <c r="C312" s="44"/>
      <c r="D312" s="44"/>
    </row>
    <row r="313" spans="3:4" x14ac:dyDescent="0.25">
      <c r="C313" s="44"/>
      <c r="D313" s="44"/>
    </row>
    <row r="314" spans="3:4" x14ac:dyDescent="0.25">
      <c r="C314" s="44"/>
      <c r="D314" s="44"/>
    </row>
    <row r="315" spans="3:4" x14ac:dyDescent="0.25">
      <c r="C315" s="44"/>
      <c r="D315" s="44"/>
    </row>
    <row r="316" spans="3:4" x14ac:dyDescent="0.25">
      <c r="C316" s="44"/>
      <c r="D316" s="44"/>
    </row>
    <row r="317" spans="3:4" x14ac:dyDescent="0.25">
      <c r="C317" s="44"/>
      <c r="D317" s="44"/>
    </row>
    <row r="318" spans="3:4" x14ac:dyDescent="0.25">
      <c r="C318" s="44"/>
      <c r="D318" s="44"/>
    </row>
    <row r="319" spans="3:4" x14ac:dyDescent="0.25">
      <c r="C319" s="44"/>
      <c r="D319" s="44"/>
    </row>
    <row r="320" spans="3:4" x14ac:dyDescent="0.25">
      <c r="C320" s="44"/>
      <c r="D320" s="44"/>
    </row>
    <row r="321" spans="3:4" x14ac:dyDescent="0.25">
      <c r="C321" s="44"/>
      <c r="D321" s="44"/>
    </row>
    <row r="322" spans="3:4" x14ac:dyDescent="0.25">
      <c r="C322" s="44"/>
      <c r="D322" s="44"/>
    </row>
    <row r="323" spans="3:4" x14ac:dyDescent="0.25">
      <c r="C323" s="44"/>
      <c r="D323" s="44"/>
    </row>
    <row r="324" spans="3:4" x14ac:dyDescent="0.25">
      <c r="C324" s="44"/>
      <c r="D324" s="44"/>
    </row>
    <row r="325" spans="3:4" x14ac:dyDescent="0.25">
      <c r="C325" s="44"/>
      <c r="D325" s="44"/>
    </row>
    <row r="326" spans="3:4" x14ac:dyDescent="0.25">
      <c r="C326" s="44"/>
      <c r="D326" s="44"/>
    </row>
    <row r="327" spans="3:4" x14ac:dyDescent="0.25">
      <c r="C327" s="44"/>
      <c r="D327" s="44"/>
    </row>
    <row r="328" spans="3:4" x14ac:dyDescent="0.25">
      <c r="C328" s="44"/>
      <c r="D328" s="44"/>
    </row>
    <row r="329" spans="3:4" x14ac:dyDescent="0.25">
      <c r="C329" s="44"/>
      <c r="D329" s="44"/>
    </row>
    <row r="330" spans="3:4" x14ac:dyDescent="0.25">
      <c r="C330" s="44"/>
      <c r="D330" s="44"/>
    </row>
    <row r="331" spans="3:4" x14ac:dyDescent="0.25">
      <c r="C331" s="44"/>
      <c r="D331" s="44"/>
    </row>
    <row r="332" spans="3:4" x14ac:dyDescent="0.25">
      <c r="C332" s="44"/>
      <c r="D332" s="44"/>
    </row>
    <row r="333" spans="3:4" x14ac:dyDescent="0.25">
      <c r="C333" s="44"/>
      <c r="D333" s="44"/>
    </row>
    <row r="334" spans="3:4" x14ac:dyDescent="0.25">
      <c r="C334" s="44"/>
      <c r="D334" s="44"/>
    </row>
    <row r="335" spans="3:4" x14ac:dyDescent="0.25">
      <c r="C335" s="44"/>
      <c r="D335" s="44"/>
    </row>
    <row r="336" spans="3:4" x14ac:dyDescent="0.25">
      <c r="C336" s="44"/>
      <c r="D336" s="44"/>
    </row>
    <row r="337" spans="3:4" x14ac:dyDescent="0.25">
      <c r="C337" s="44"/>
      <c r="D337" s="44"/>
    </row>
    <row r="338" spans="3:4" x14ac:dyDescent="0.25">
      <c r="C338" s="44"/>
      <c r="D338" s="44"/>
    </row>
    <row r="339" spans="3:4" x14ac:dyDescent="0.25">
      <c r="C339" s="44"/>
      <c r="D339" s="44"/>
    </row>
    <row r="340" spans="3:4" x14ac:dyDescent="0.25">
      <c r="C340" s="44"/>
      <c r="D340" s="44"/>
    </row>
    <row r="341" spans="3:4" x14ac:dyDescent="0.25">
      <c r="C341" s="44"/>
      <c r="D341" s="44"/>
    </row>
    <row r="342" spans="3:4" x14ac:dyDescent="0.25">
      <c r="C342" s="44"/>
      <c r="D342" s="44"/>
    </row>
    <row r="343" spans="3:4" x14ac:dyDescent="0.25">
      <c r="C343" s="44"/>
      <c r="D343" s="44"/>
    </row>
    <row r="344" spans="3:4" x14ac:dyDescent="0.25">
      <c r="C344" s="44"/>
      <c r="D344" s="44"/>
    </row>
    <row r="345" spans="3:4" x14ac:dyDescent="0.25">
      <c r="C345" s="44"/>
      <c r="D345" s="44"/>
    </row>
    <row r="346" spans="3:4" x14ac:dyDescent="0.25">
      <c r="C346" s="44"/>
      <c r="D346" s="44"/>
    </row>
    <row r="347" spans="3:4" x14ac:dyDescent="0.25">
      <c r="C347" s="44"/>
      <c r="D347" s="44"/>
    </row>
    <row r="348" spans="3:4" x14ac:dyDescent="0.25">
      <c r="C348" s="44"/>
      <c r="D348" s="44"/>
    </row>
    <row r="349" spans="3:4" x14ac:dyDescent="0.25">
      <c r="C349" s="44"/>
      <c r="D349" s="44"/>
    </row>
    <row r="350" spans="3:4" x14ac:dyDescent="0.25">
      <c r="C350" s="44"/>
      <c r="D350" s="44"/>
    </row>
    <row r="351" spans="3:4" x14ac:dyDescent="0.25">
      <c r="C351" s="44"/>
      <c r="D351" s="44"/>
    </row>
    <row r="352" spans="3:4" x14ac:dyDescent="0.25">
      <c r="C352" s="44"/>
      <c r="D352" s="44"/>
    </row>
    <row r="353" spans="3:4" x14ac:dyDescent="0.25">
      <c r="C353" s="44"/>
      <c r="D353" s="44"/>
    </row>
    <row r="354" spans="3:4" x14ac:dyDescent="0.25">
      <c r="C354" s="44"/>
      <c r="D354" s="44"/>
    </row>
    <row r="355" spans="3:4" x14ac:dyDescent="0.25">
      <c r="C355" s="44"/>
      <c r="D355" s="44"/>
    </row>
    <row r="356" spans="3:4" x14ac:dyDescent="0.25">
      <c r="C356" s="44"/>
      <c r="D356" s="44"/>
    </row>
    <row r="357" spans="3:4" x14ac:dyDescent="0.25">
      <c r="C357" s="44"/>
      <c r="D357" s="44"/>
    </row>
    <row r="358" spans="3:4" x14ac:dyDescent="0.25">
      <c r="C358" s="44"/>
      <c r="D358" s="44"/>
    </row>
    <row r="359" spans="3:4" x14ac:dyDescent="0.25">
      <c r="C359" s="44"/>
      <c r="D359" s="44"/>
    </row>
    <row r="360" spans="3:4" x14ac:dyDescent="0.25">
      <c r="C360" s="44"/>
      <c r="D360" s="44"/>
    </row>
    <row r="361" spans="3:4" x14ac:dyDescent="0.25">
      <c r="C361" s="44"/>
      <c r="D361" s="44"/>
    </row>
    <row r="362" spans="3:4" x14ac:dyDescent="0.25">
      <c r="C362" s="44"/>
      <c r="D362" s="44"/>
    </row>
    <row r="363" spans="3:4" x14ac:dyDescent="0.25">
      <c r="C363" s="44"/>
      <c r="D363" s="44"/>
    </row>
    <row r="364" spans="3:4" x14ac:dyDescent="0.25">
      <c r="C364" s="44"/>
      <c r="D364" s="44"/>
    </row>
    <row r="365" spans="3:4" x14ac:dyDescent="0.25">
      <c r="C365" s="44"/>
      <c r="D365" s="44"/>
    </row>
    <row r="366" spans="3:4" x14ac:dyDescent="0.25">
      <c r="C366" s="44"/>
      <c r="D366" s="44"/>
    </row>
    <row r="367" spans="3:4" x14ac:dyDescent="0.25">
      <c r="C367" s="44"/>
      <c r="D367" s="44"/>
    </row>
    <row r="368" spans="3:4" x14ac:dyDescent="0.25">
      <c r="C368" s="44"/>
      <c r="D368" s="44"/>
    </row>
    <row r="369" spans="3:4" x14ac:dyDescent="0.25">
      <c r="C369" s="44"/>
      <c r="D369" s="44"/>
    </row>
    <row r="370" spans="3:4" x14ac:dyDescent="0.25">
      <c r="C370" s="44"/>
      <c r="D370" s="44"/>
    </row>
    <row r="371" spans="3:4" x14ac:dyDescent="0.25">
      <c r="C371" s="44"/>
      <c r="D371" s="44"/>
    </row>
    <row r="372" spans="3:4" x14ac:dyDescent="0.25">
      <c r="C372" s="44"/>
      <c r="D372" s="44"/>
    </row>
    <row r="373" spans="3:4" x14ac:dyDescent="0.25">
      <c r="C373" s="44"/>
      <c r="D373" s="44"/>
    </row>
    <row r="374" spans="3:4" x14ac:dyDescent="0.25">
      <c r="C374" s="44"/>
      <c r="D374" s="44"/>
    </row>
    <row r="375" spans="3:4" x14ac:dyDescent="0.25">
      <c r="C375" s="44"/>
      <c r="D375" s="44"/>
    </row>
    <row r="376" spans="3:4" x14ac:dyDescent="0.25">
      <c r="C376" s="44"/>
      <c r="D376" s="44"/>
    </row>
    <row r="377" spans="3:4" x14ac:dyDescent="0.25">
      <c r="C377" s="44"/>
      <c r="D377" s="44"/>
    </row>
    <row r="378" spans="3:4" x14ac:dyDescent="0.25">
      <c r="C378" s="44"/>
      <c r="D378" s="44"/>
    </row>
    <row r="379" spans="3:4" x14ac:dyDescent="0.25">
      <c r="C379" s="44"/>
      <c r="D379" s="44"/>
    </row>
    <row r="380" spans="3:4" x14ac:dyDescent="0.25">
      <c r="C380" s="44"/>
      <c r="D380" s="44"/>
    </row>
    <row r="381" spans="3:4" x14ac:dyDescent="0.25">
      <c r="C381" s="44"/>
      <c r="D381" s="44"/>
    </row>
    <row r="382" spans="3:4" x14ac:dyDescent="0.25">
      <c r="C382" s="44"/>
      <c r="D382" s="44"/>
    </row>
    <row r="383" spans="3:4" x14ac:dyDescent="0.25">
      <c r="C383" s="44"/>
      <c r="D383" s="44"/>
    </row>
    <row r="384" spans="3:4" x14ac:dyDescent="0.25">
      <c r="C384" s="44"/>
      <c r="D384" s="44"/>
    </row>
    <row r="385" spans="3:4" x14ac:dyDescent="0.25">
      <c r="C385" s="44"/>
      <c r="D385" s="44"/>
    </row>
    <row r="386" spans="3:4" x14ac:dyDescent="0.25">
      <c r="C386" s="44"/>
      <c r="D386" s="44"/>
    </row>
    <row r="387" spans="3:4" x14ac:dyDescent="0.25">
      <c r="C387" s="44"/>
      <c r="D387" s="44"/>
    </row>
    <row r="388" spans="3:4" x14ac:dyDescent="0.25">
      <c r="C388" s="44"/>
      <c r="D388" s="44"/>
    </row>
    <row r="389" spans="3:4" x14ac:dyDescent="0.25">
      <c r="C389" s="44"/>
      <c r="D389" s="44"/>
    </row>
    <row r="390" spans="3:4" x14ac:dyDescent="0.25">
      <c r="C390" s="44"/>
      <c r="D390" s="44"/>
    </row>
    <row r="391" spans="3:4" x14ac:dyDescent="0.25">
      <c r="C391" s="44"/>
      <c r="D391" s="44"/>
    </row>
    <row r="392" spans="3:4" x14ac:dyDescent="0.25">
      <c r="C392" s="44"/>
      <c r="D392" s="44"/>
    </row>
    <row r="393" spans="3:4" x14ac:dyDescent="0.25">
      <c r="C393" s="44"/>
      <c r="D393" s="44"/>
    </row>
    <row r="394" spans="3:4" x14ac:dyDescent="0.25">
      <c r="C394" s="44"/>
      <c r="D394" s="44"/>
    </row>
    <row r="395" spans="3:4" x14ac:dyDescent="0.25">
      <c r="C395" s="44"/>
      <c r="D395" s="44"/>
    </row>
    <row r="396" spans="3:4" x14ac:dyDescent="0.25">
      <c r="C396" s="44"/>
      <c r="D396" s="44"/>
    </row>
    <row r="397" spans="3:4" x14ac:dyDescent="0.25">
      <c r="C397" s="44"/>
      <c r="D397" s="44"/>
    </row>
    <row r="398" spans="3:4" x14ac:dyDescent="0.25">
      <c r="C398" s="44"/>
      <c r="D398" s="44"/>
    </row>
    <row r="399" spans="3:4" x14ac:dyDescent="0.25">
      <c r="C399" s="44"/>
      <c r="D399" s="44"/>
    </row>
    <row r="400" spans="3:4" x14ac:dyDescent="0.25">
      <c r="C400" s="44"/>
      <c r="D400" s="44"/>
    </row>
    <row r="401" spans="3:4" x14ac:dyDescent="0.25">
      <c r="C401" s="44"/>
      <c r="D401" s="44"/>
    </row>
    <row r="402" spans="3:4" x14ac:dyDescent="0.25">
      <c r="C402" s="44"/>
      <c r="D402" s="44"/>
    </row>
    <row r="403" spans="3:4" x14ac:dyDescent="0.25">
      <c r="C403" s="44"/>
      <c r="D403" s="44"/>
    </row>
    <row r="404" spans="3:4" x14ac:dyDescent="0.25">
      <c r="C404" s="44"/>
      <c r="D404" s="44"/>
    </row>
    <row r="405" spans="3:4" x14ac:dyDescent="0.25">
      <c r="C405" s="44"/>
      <c r="D405" s="44"/>
    </row>
    <row r="406" spans="3:4" x14ac:dyDescent="0.25">
      <c r="C406" s="44"/>
      <c r="D406" s="44"/>
    </row>
    <row r="407" spans="3:4" x14ac:dyDescent="0.25">
      <c r="C407" s="44"/>
      <c r="D407" s="44"/>
    </row>
    <row r="408" spans="3:4" x14ac:dyDescent="0.25">
      <c r="C408" s="44"/>
      <c r="D408" s="44"/>
    </row>
    <row r="409" spans="3:4" x14ac:dyDescent="0.25">
      <c r="C409" s="44"/>
      <c r="D409" s="44"/>
    </row>
    <row r="410" spans="3:4" x14ac:dyDescent="0.25">
      <c r="C410" s="44"/>
      <c r="D410" s="44"/>
    </row>
    <row r="411" spans="3:4" x14ac:dyDescent="0.25">
      <c r="C411" s="44"/>
      <c r="D411" s="44"/>
    </row>
  </sheetData>
  <mergeCells count="4">
    <mergeCell ref="A1:D1"/>
    <mergeCell ref="A2:D2"/>
    <mergeCell ref="A3:D3"/>
    <mergeCell ref="A5:D5"/>
  </mergeCells>
  <pageMargins left="0.70866141732283472" right="0.31496062992125984" top="0.74803149606299213" bottom="0.55118110236220474" header="0.31496062992125984" footer="0.31496062992125984"/>
  <pageSetup paperSize="9" scale="87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64"/>
  <sheetViews>
    <sheetView workbookViewId="0">
      <selection activeCell="C15" sqref="C15"/>
    </sheetView>
  </sheetViews>
  <sheetFormatPr defaultRowHeight="12.75" x14ac:dyDescent="0.2"/>
  <cols>
    <col min="1" max="1" width="15.28515625" style="111" customWidth="1"/>
    <col min="2" max="2" width="22.28515625" style="111" customWidth="1"/>
    <col min="3" max="3" width="63.140625" style="111" customWidth="1"/>
    <col min="4" max="4" width="8.85546875" style="112"/>
    <col min="5" max="256" width="8.85546875" style="111"/>
    <col min="257" max="257" width="16.5703125" style="111" customWidth="1"/>
    <col min="258" max="258" width="28" style="111" customWidth="1"/>
    <col min="259" max="259" width="57.28515625" style="111" customWidth="1"/>
    <col min="260" max="512" width="8.85546875" style="111"/>
    <col min="513" max="513" width="16.5703125" style="111" customWidth="1"/>
    <col min="514" max="514" width="28" style="111" customWidth="1"/>
    <col min="515" max="515" width="57.28515625" style="111" customWidth="1"/>
    <col min="516" max="768" width="8.85546875" style="111"/>
    <col min="769" max="769" width="16.5703125" style="111" customWidth="1"/>
    <col min="770" max="770" width="28" style="111" customWidth="1"/>
    <col min="771" max="771" width="57.28515625" style="111" customWidth="1"/>
    <col min="772" max="1024" width="8.85546875" style="111"/>
    <col min="1025" max="1025" width="16.5703125" style="111" customWidth="1"/>
    <col min="1026" max="1026" width="28" style="111" customWidth="1"/>
    <col min="1027" max="1027" width="57.28515625" style="111" customWidth="1"/>
    <col min="1028" max="1280" width="8.85546875" style="111"/>
    <col min="1281" max="1281" width="16.5703125" style="111" customWidth="1"/>
    <col min="1282" max="1282" width="28" style="111" customWidth="1"/>
    <col min="1283" max="1283" width="57.28515625" style="111" customWidth="1"/>
    <col min="1284" max="1536" width="8.85546875" style="111"/>
    <col min="1537" max="1537" width="16.5703125" style="111" customWidth="1"/>
    <col min="1538" max="1538" width="28" style="111" customWidth="1"/>
    <col min="1539" max="1539" width="57.28515625" style="111" customWidth="1"/>
    <col min="1540" max="1792" width="8.85546875" style="111"/>
    <col min="1793" max="1793" width="16.5703125" style="111" customWidth="1"/>
    <col min="1794" max="1794" width="28" style="111" customWidth="1"/>
    <col min="1795" max="1795" width="57.28515625" style="111" customWidth="1"/>
    <col min="1796" max="2048" width="8.85546875" style="111"/>
    <col min="2049" max="2049" width="16.5703125" style="111" customWidth="1"/>
    <col min="2050" max="2050" width="28" style="111" customWidth="1"/>
    <col min="2051" max="2051" width="57.28515625" style="111" customWidth="1"/>
    <col min="2052" max="2304" width="8.85546875" style="111"/>
    <col min="2305" max="2305" width="16.5703125" style="111" customWidth="1"/>
    <col min="2306" max="2306" width="28" style="111" customWidth="1"/>
    <col min="2307" max="2307" width="57.28515625" style="111" customWidth="1"/>
    <col min="2308" max="2560" width="8.85546875" style="111"/>
    <col min="2561" max="2561" width="16.5703125" style="111" customWidth="1"/>
    <col min="2562" max="2562" width="28" style="111" customWidth="1"/>
    <col min="2563" max="2563" width="57.28515625" style="111" customWidth="1"/>
    <col min="2564" max="2816" width="8.85546875" style="111"/>
    <col min="2817" max="2817" width="16.5703125" style="111" customWidth="1"/>
    <col min="2818" max="2818" width="28" style="111" customWidth="1"/>
    <col min="2819" max="2819" width="57.28515625" style="111" customWidth="1"/>
    <col min="2820" max="3072" width="8.85546875" style="111"/>
    <col min="3073" max="3073" width="16.5703125" style="111" customWidth="1"/>
    <col min="3074" max="3074" width="28" style="111" customWidth="1"/>
    <col min="3075" max="3075" width="57.28515625" style="111" customWidth="1"/>
    <col min="3076" max="3328" width="8.85546875" style="111"/>
    <col min="3329" max="3329" width="16.5703125" style="111" customWidth="1"/>
    <col min="3330" max="3330" width="28" style="111" customWidth="1"/>
    <col min="3331" max="3331" width="57.28515625" style="111" customWidth="1"/>
    <col min="3332" max="3584" width="8.85546875" style="111"/>
    <col min="3585" max="3585" width="16.5703125" style="111" customWidth="1"/>
    <col min="3586" max="3586" width="28" style="111" customWidth="1"/>
    <col min="3587" max="3587" width="57.28515625" style="111" customWidth="1"/>
    <col min="3588" max="3840" width="8.85546875" style="111"/>
    <col min="3841" max="3841" width="16.5703125" style="111" customWidth="1"/>
    <col min="3842" max="3842" width="28" style="111" customWidth="1"/>
    <col min="3843" max="3843" width="57.28515625" style="111" customWidth="1"/>
    <col min="3844" max="4096" width="8.85546875" style="111"/>
    <col min="4097" max="4097" width="16.5703125" style="111" customWidth="1"/>
    <col min="4098" max="4098" width="28" style="111" customWidth="1"/>
    <col min="4099" max="4099" width="57.28515625" style="111" customWidth="1"/>
    <col min="4100" max="4352" width="8.85546875" style="111"/>
    <col min="4353" max="4353" width="16.5703125" style="111" customWidth="1"/>
    <col min="4354" max="4354" width="28" style="111" customWidth="1"/>
    <col min="4355" max="4355" width="57.28515625" style="111" customWidth="1"/>
    <col min="4356" max="4608" width="8.85546875" style="111"/>
    <col min="4609" max="4609" width="16.5703125" style="111" customWidth="1"/>
    <col min="4610" max="4610" width="28" style="111" customWidth="1"/>
    <col min="4611" max="4611" width="57.28515625" style="111" customWidth="1"/>
    <col min="4612" max="4864" width="8.85546875" style="111"/>
    <col min="4865" max="4865" width="16.5703125" style="111" customWidth="1"/>
    <col min="4866" max="4866" width="28" style="111" customWidth="1"/>
    <col min="4867" max="4867" width="57.28515625" style="111" customWidth="1"/>
    <col min="4868" max="5120" width="8.85546875" style="111"/>
    <col min="5121" max="5121" width="16.5703125" style="111" customWidth="1"/>
    <col min="5122" max="5122" width="28" style="111" customWidth="1"/>
    <col min="5123" max="5123" width="57.28515625" style="111" customWidth="1"/>
    <col min="5124" max="5376" width="8.85546875" style="111"/>
    <col min="5377" max="5377" width="16.5703125" style="111" customWidth="1"/>
    <col min="5378" max="5378" width="28" style="111" customWidth="1"/>
    <col min="5379" max="5379" width="57.28515625" style="111" customWidth="1"/>
    <col min="5380" max="5632" width="8.85546875" style="111"/>
    <col min="5633" max="5633" width="16.5703125" style="111" customWidth="1"/>
    <col min="5634" max="5634" width="28" style="111" customWidth="1"/>
    <col min="5635" max="5635" width="57.28515625" style="111" customWidth="1"/>
    <col min="5636" max="5888" width="8.85546875" style="111"/>
    <col min="5889" max="5889" width="16.5703125" style="111" customWidth="1"/>
    <col min="5890" max="5890" width="28" style="111" customWidth="1"/>
    <col min="5891" max="5891" width="57.28515625" style="111" customWidth="1"/>
    <col min="5892" max="6144" width="8.85546875" style="111"/>
    <col min="6145" max="6145" width="16.5703125" style="111" customWidth="1"/>
    <col min="6146" max="6146" width="28" style="111" customWidth="1"/>
    <col min="6147" max="6147" width="57.28515625" style="111" customWidth="1"/>
    <col min="6148" max="6400" width="8.85546875" style="111"/>
    <col min="6401" max="6401" width="16.5703125" style="111" customWidth="1"/>
    <col min="6402" max="6402" width="28" style="111" customWidth="1"/>
    <col min="6403" max="6403" width="57.28515625" style="111" customWidth="1"/>
    <col min="6404" max="6656" width="8.85546875" style="111"/>
    <col min="6657" max="6657" width="16.5703125" style="111" customWidth="1"/>
    <col min="6658" max="6658" width="28" style="111" customWidth="1"/>
    <col min="6659" max="6659" width="57.28515625" style="111" customWidth="1"/>
    <col min="6660" max="6912" width="8.85546875" style="111"/>
    <col min="6913" max="6913" width="16.5703125" style="111" customWidth="1"/>
    <col min="6914" max="6914" width="28" style="111" customWidth="1"/>
    <col min="6915" max="6915" width="57.28515625" style="111" customWidth="1"/>
    <col min="6916" max="7168" width="8.85546875" style="111"/>
    <col min="7169" max="7169" width="16.5703125" style="111" customWidth="1"/>
    <col min="7170" max="7170" width="28" style="111" customWidth="1"/>
    <col min="7171" max="7171" width="57.28515625" style="111" customWidth="1"/>
    <col min="7172" max="7424" width="8.85546875" style="111"/>
    <col min="7425" max="7425" width="16.5703125" style="111" customWidth="1"/>
    <col min="7426" max="7426" width="28" style="111" customWidth="1"/>
    <col min="7427" max="7427" width="57.28515625" style="111" customWidth="1"/>
    <col min="7428" max="7680" width="8.85546875" style="111"/>
    <col min="7681" max="7681" width="16.5703125" style="111" customWidth="1"/>
    <col min="7682" max="7682" width="28" style="111" customWidth="1"/>
    <col min="7683" max="7683" width="57.28515625" style="111" customWidth="1"/>
    <col min="7684" max="7936" width="8.85546875" style="111"/>
    <col min="7937" max="7937" width="16.5703125" style="111" customWidth="1"/>
    <col min="7938" max="7938" width="28" style="111" customWidth="1"/>
    <col min="7939" max="7939" width="57.28515625" style="111" customWidth="1"/>
    <col min="7940" max="8192" width="8.85546875" style="111"/>
    <col min="8193" max="8193" width="16.5703125" style="111" customWidth="1"/>
    <col min="8194" max="8194" width="28" style="111" customWidth="1"/>
    <col min="8195" max="8195" width="57.28515625" style="111" customWidth="1"/>
    <col min="8196" max="8448" width="8.85546875" style="111"/>
    <col min="8449" max="8449" width="16.5703125" style="111" customWidth="1"/>
    <col min="8450" max="8450" width="28" style="111" customWidth="1"/>
    <col min="8451" max="8451" width="57.28515625" style="111" customWidth="1"/>
    <col min="8452" max="8704" width="8.85546875" style="111"/>
    <col min="8705" max="8705" width="16.5703125" style="111" customWidth="1"/>
    <col min="8706" max="8706" width="28" style="111" customWidth="1"/>
    <col min="8707" max="8707" width="57.28515625" style="111" customWidth="1"/>
    <col min="8708" max="8960" width="8.85546875" style="111"/>
    <col min="8961" max="8961" width="16.5703125" style="111" customWidth="1"/>
    <col min="8962" max="8962" width="28" style="111" customWidth="1"/>
    <col min="8963" max="8963" width="57.28515625" style="111" customWidth="1"/>
    <col min="8964" max="9216" width="8.85546875" style="111"/>
    <col min="9217" max="9217" width="16.5703125" style="111" customWidth="1"/>
    <col min="9218" max="9218" width="28" style="111" customWidth="1"/>
    <col min="9219" max="9219" width="57.28515625" style="111" customWidth="1"/>
    <col min="9220" max="9472" width="8.85546875" style="111"/>
    <col min="9473" max="9473" width="16.5703125" style="111" customWidth="1"/>
    <col min="9474" max="9474" width="28" style="111" customWidth="1"/>
    <col min="9475" max="9475" width="57.28515625" style="111" customWidth="1"/>
    <col min="9476" max="9728" width="8.85546875" style="111"/>
    <col min="9729" max="9729" width="16.5703125" style="111" customWidth="1"/>
    <col min="9730" max="9730" width="28" style="111" customWidth="1"/>
    <col min="9731" max="9731" width="57.28515625" style="111" customWidth="1"/>
    <col min="9732" max="9984" width="8.85546875" style="111"/>
    <col min="9985" max="9985" width="16.5703125" style="111" customWidth="1"/>
    <col min="9986" max="9986" width="28" style="111" customWidth="1"/>
    <col min="9987" max="9987" width="57.28515625" style="111" customWidth="1"/>
    <col min="9988" max="10240" width="8.85546875" style="111"/>
    <col min="10241" max="10241" width="16.5703125" style="111" customWidth="1"/>
    <col min="10242" max="10242" width="28" style="111" customWidth="1"/>
    <col min="10243" max="10243" width="57.28515625" style="111" customWidth="1"/>
    <col min="10244" max="10496" width="8.85546875" style="111"/>
    <col min="10497" max="10497" width="16.5703125" style="111" customWidth="1"/>
    <col min="10498" max="10498" width="28" style="111" customWidth="1"/>
    <col min="10499" max="10499" width="57.28515625" style="111" customWidth="1"/>
    <col min="10500" max="10752" width="8.85546875" style="111"/>
    <col min="10753" max="10753" width="16.5703125" style="111" customWidth="1"/>
    <col min="10754" max="10754" width="28" style="111" customWidth="1"/>
    <col min="10755" max="10755" width="57.28515625" style="111" customWidth="1"/>
    <col min="10756" max="11008" width="8.85546875" style="111"/>
    <col min="11009" max="11009" width="16.5703125" style="111" customWidth="1"/>
    <col min="11010" max="11010" width="28" style="111" customWidth="1"/>
    <col min="11011" max="11011" width="57.28515625" style="111" customWidth="1"/>
    <col min="11012" max="11264" width="8.85546875" style="111"/>
    <col min="11265" max="11265" width="16.5703125" style="111" customWidth="1"/>
    <col min="11266" max="11266" width="28" style="111" customWidth="1"/>
    <col min="11267" max="11267" width="57.28515625" style="111" customWidth="1"/>
    <col min="11268" max="11520" width="8.85546875" style="111"/>
    <col min="11521" max="11521" width="16.5703125" style="111" customWidth="1"/>
    <col min="11522" max="11522" width="28" style="111" customWidth="1"/>
    <col min="11523" max="11523" width="57.28515625" style="111" customWidth="1"/>
    <col min="11524" max="11776" width="8.85546875" style="111"/>
    <col min="11777" max="11777" width="16.5703125" style="111" customWidth="1"/>
    <col min="11778" max="11778" width="28" style="111" customWidth="1"/>
    <col min="11779" max="11779" width="57.28515625" style="111" customWidth="1"/>
    <col min="11780" max="12032" width="8.85546875" style="111"/>
    <col min="12033" max="12033" width="16.5703125" style="111" customWidth="1"/>
    <col min="12034" max="12034" width="28" style="111" customWidth="1"/>
    <col min="12035" max="12035" width="57.28515625" style="111" customWidth="1"/>
    <col min="12036" max="12288" width="8.85546875" style="111"/>
    <col min="12289" max="12289" width="16.5703125" style="111" customWidth="1"/>
    <col min="12290" max="12290" width="28" style="111" customWidth="1"/>
    <col min="12291" max="12291" width="57.28515625" style="111" customWidth="1"/>
    <col min="12292" max="12544" width="8.85546875" style="111"/>
    <col min="12545" max="12545" width="16.5703125" style="111" customWidth="1"/>
    <col min="12546" max="12546" width="28" style="111" customWidth="1"/>
    <col min="12547" max="12547" width="57.28515625" style="111" customWidth="1"/>
    <col min="12548" max="12800" width="8.85546875" style="111"/>
    <col min="12801" max="12801" width="16.5703125" style="111" customWidth="1"/>
    <col min="12802" max="12802" width="28" style="111" customWidth="1"/>
    <col min="12803" max="12803" width="57.28515625" style="111" customWidth="1"/>
    <col min="12804" max="13056" width="8.85546875" style="111"/>
    <col min="13057" max="13057" width="16.5703125" style="111" customWidth="1"/>
    <col min="13058" max="13058" width="28" style="111" customWidth="1"/>
    <col min="13059" max="13059" width="57.28515625" style="111" customWidth="1"/>
    <col min="13060" max="13312" width="8.85546875" style="111"/>
    <col min="13313" max="13313" width="16.5703125" style="111" customWidth="1"/>
    <col min="13314" max="13314" width="28" style="111" customWidth="1"/>
    <col min="13315" max="13315" width="57.28515625" style="111" customWidth="1"/>
    <col min="13316" max="13568" width="8.85546875" style="111"/>
    <col min="13569" max="13569" width="16.5703125" style="111" customWidth="1"/>
    <col min="13570" max="13570" width="28" style="111" customWidth="1"/>
    <col min="13571" max="13571" width="57.28515625" style="111" customWidth="1"/>
    <col min="13572" max="13824" width="8.85546875" style="111"/>
    <col min="13825" max="13825" width="16.5703125" style="111" customWidth="1"/>
    <col min="13826" max="13826" width="28" style="111" customWidth="1"/>
    <col min="13827" max="13827" width="57.28515625" style="111" customWidth="1"/>
    <col min="13828" max="14080" width="8.85546875" style="111"/>
    <col min="14081" max="14081" width="16.5703125" style="111" customWidth="1"/>
    <col min="14082" max="14082" width="28" style="111" customWidth="1"/>
    <col min="14083" max="14083" width="57.28515625" style="111" customWidth="1"/>
    <col min="14084" max="14336" width="8.85546875" style="111"/>
    <col min="14337" max="14337" width="16.5703125" style="111" customWidth="1"/>
    <col min="14338" max="14338" width="28" style="111" customWidth="1"/>
    <col min="14339" max="14339" width="57.28515625" style="111" customWidth="1"/>
    <col min="14340" max="14592" width="8.85546875" style="111"/>
    <col min="14593" max="14593" width="16.5703125" style="111" customWidth="1"/>
    <col min="14594" max="14594" width="28" style="111" customWidth="1"/>
    <col min="14595" max="14595" width="57.28515625" style="111" customWidth="1"/>
    <col min="14596" max="14848" width="8.85546875" style="111"/>
    <col min="14849" max="14849" width="16.5703125" style="111" customWidth="1"/>
    <col min="14850" max="14850" width="28" style="111" customWidth="1"/>
    <col min="14851" max="14851" width="57.28515625" style="111" customWidth="1"/>
    <col min="14852" max="15104" width="8.85546875" style="111"/>
    <col min="15105" max="15105" width="16.5703125" style="111" customWidth="1"/>
    <col min="15106" max="15106" width="28" style="111" customWidth="1"/>
    <col min="15107" max="15107" width="57.28515625" style="111" customWidth="1"/>
    <col min="15108" max="15360" width="8.85546875" style="111"/>
    <col min="15361" max="15361" width="16.5703125" style="111" customWidth="1"/>
    <col min="15362" max="15362" width="28" style="111" customWidth="1"/>
    <col min="15363" max="15363" width="57.28515625" style="111" customWidth="1"/>
    <col min="15364" max="15616" width="8.85546875" style="111"/>
    <col min="15617" max="15617" width="16.5703125" style="111" customWidth="1"/>
    <col min="15618" max="15618" width="28" style="111" customWidth="1"/>
    <col min="15619" max="15619" width="57.28515625" style="111" customWidth="1"/>
    <col min="15620" max="15872" width="8.85546875" style="111"/>
    <col min="15873" max="15873" width="16.5703125" style="111" customWidth="1"/>
    <col min="15874" max="15874" width="28" style="111" customWidth="1"/>
    <col min="15875" max="15875" width="57.28515625" style="111" customWidth="1"/>
    <col min="15876" max="16128" width="8.85546875" style="111"/>
    <col min="16129" max="16129" width="16.5703125" style="111" customWidth="1"/>
    <col min="16130" max="16130" width="28" style="111" customWidth="1"/>
    <col min="16131" max="16131" width="57.28515625" style="111" customWidth="1"/>
    <col min="16132" max="16384" width="8.85546875" style="111"/>
  </cols>
  <sheetData>
    <row r="1" spans="1:256" ht="15.6" customHeight="1" x14ac:dyDescent="0.2">
      <c r="A1" s="510" t="s">
        <v>286</v>
      </c>
      <c r="B1" s="510"/>
      <c r="C1" s="510"/>
      <c r="D1" s="11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" customHeight="1" x14ac:dyDescent="0.2">
      <c r="A2" s="510" t="s">
        <v>242</v>
      </c>
      <c r="B2" s="510"/>
      <c r="C2" s="510"/>
      <c r="D2" s="1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 customHeight="1" x14ac:dyDescent="0.2">
      <c r="A3" s="507" t="s">
        <v>397</v>
      </c>
      <c r="B3" s="507"/>
      <c r="C3" s="50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x14ac:dyDescent="0.25">
      <c r="B4" s="112"/>
      <c r="C4" s="113"/>
    </row>
    <row r="5" spans="1:256" ht="15.75" x14ac:dyDescent="0.25">
      <c r="A5" s="520" t="s">
        <v>287</v>
      </c>
      <c r="B5" s="520"/>
      <c r="C5" s="520"/>
    </row>
    <row r="6" spans="1:256" ht="15.75" x14ac:dyDescent="0.25">
      <c r="A6" s="520" t="s">
        <v>288</v>
      </c>
      <c r="B6" s="520"/>
      <c r="C6" s="520"/>
    </row>
    <row r="7" spans="1:256" ht="13.9" customHeight="1" x14ac:dyDescent="0.2">
      <c r="A7" s="114"/>
      <c r="B7" s="115"/>
      <c r="C7" s="114"/>
    </row>
    <row r="8" spans="1:256" ht="37.15" customHeight="1" x14ac:dyDescent="0.2">
      <c r="A8" s="116" t="s">
        <v>289</v>
      </c>
      <c r="B8" s="117" t="s">
        <v>4</v>
      </c>
      <c r="C8" s="116" t="s">
        <v>290</v>
      </c>
    </row>
    <row r="9" spans="1:256" ht="27" customHeight="1" x14ac:dyDescent="0.2">
      <c r="A9" s="521" t="s">
        <v>7</v>
      </c>
      <c r="B9" s="522"/>
      <c r="C9" s="523"/>
    </row>
    <row r="10" spans="1:256" ht="23.45" customHeight="1" x14ac:dyDescent="0.2">
      <c r="A10" s="116">
        <v>510</v>
      </c>
      <c r="B10" s="518" t="s">
        <v>291</v>
      </c>
      <c r="C10" s="519"/>
    </row>
    <row r="11" spans="1:256" ht="34.9" customHeight="1" x14ac:dyDescent="0.2">
      <c r="A11" s="118">
        <v>510</v>
      </c>
      <c r="B11" s="16" t="s">
        <v>292</v>
      </c>
      <c r="C11" s="119" t="s">
        <v>80</v>
      </c>
    </row>
    <row r="12" spans="1:256" ht="72.599999999999994" customHeight="1" x14ac:dyDescent="0.2">
      <c r="A12" s="118">
        <v>510</v>
      </c>
      <c r="B12" s="16" t="s">
        <v>293</v>
      </c>
      <c r="C12" s="119" t="s">
        <v>294</v>
      </c>
    </row>
    <row r="13" spans="1:256" ht="72.599999999999994" customHeight="1" x14ac:dyDescent="0.2">
      <c r="A13" s="118">
        <v>510</v>
      </c>
      <c r="B13" s="16" t="s">
        <v>295</v>
      </c>
      <c r="C13" s="119" t="s">
        <v>294</v>
      </c>
    </row>
    <row r="14" spans="1:256" ht="82.15" customHeight="1" x14ac:dyDescent="0.2">
      <c r="A14" s="118">
        <v>510</v>
      </c>
      <c r="B14" s="16" t="s">
        <v>296</v>
      </c>
      <c r="C14" s="119" t="s">
        <v>297</v>
      </c>
    </row>
    <row r="15" spans="1:256" ht="72.599999999999994" customHeight="1" x14ac:dyDescent="0.2">
      <c r="A15" s="118">
        <v>510</v>
      </c>
      <c r="B15" s="16" t="s">
        <v>298</v>
      </c>
      <c r="C15" s="119" t="s">
        <v>297</v>
      </c>
    </row>
    <row r="16" spans="1:256" ht="51.6" customHeight="1" x14ac:dyDescent="0.2">
      <c r="A16" s="118">
        <v>510</v>
      </c>
      <c r="B16" s="16" t="s">
        <v>299</v>
      </c>
      <c r="C16" s="119" t="s">
        <v>300</v>
      </c>
    </row>
    <row r="17" spans="1:3" ht="72.599999999999994" customHeight="1" x14ac:dyDescent="0.2">
      <c r="A17" s="118">
        <v>510</v>
      </c>
      <c r="B17" s="16" t="s">
        <v>301</v>
      </c>
      <c r="C17" s="119" t="s">
        <v>302</v>
      </c>
    </row>
    <row r="18" spans="1:3" ht="75" customHeight="1" x14ac:dyDescent="0.2">
      <c r="A18" s="118">
        <v>510</v>
      </c>
      <c r="B18" s="16" t="s">
        <v>303</v>
      </c>
      <c r="C18" s="119" t="s">
        <v>302</v>
      </c>
    </row>
    <row r="19" spans="1:3" ht="42" customHeight="1" x14ac:dyDescent="0.2">
      <c r="A19" s="118">
        <v>510</v>
      </c>
      <c r="B19" s="16" t="s">
        <v>304</v>
      </c>
      <c r="C19" s="120" t="s">
        <v>305</v>
      </c>
    </row>
    <row r="20" spans="1:3" ht="33.6" customHeight="1" x14ac:dyDescent="0.2">
      <c r="A20" s="118">
        <v>510</v>
      </c>
      <c r="B20" s="16" t="s">
        <v>306</v>
      </c>
      <c r="C20" s="38" t="s">
        <v>307</v>
      </c>
    </row>
    <row r="21" spans="1:3" ht="46.15" customHeight="1" x14ac:dyDescent="0.2">
      <c r="A21" s="118">
        <v>510</v>
      </c>
      <c r="B21" s="16" t="s">
        <v>308</v>
      </c>
      <c r="C21" s="120" t="s">
        <v>309</v>
      </c>
    </row>
    <row r="22" spans="1:3" ht="40.15" customHeight="1" x14ac:dyDescent="0.2">
      <c r="A22" s="118">
        <v>510</v>
      </c>
      <c r="B22" s="16" t="s">
        <v>310</v>
      </c>
      <c r="C22" s="119" t="s">
        <v>311</v>
      </c>
    </row>
    <row r="23" spans="1:3" ht="77.45" customHeight="1" x14ac:dyDescent="0.2">
      <c r="A23" s="118">
        <v>510</v>
      </c>
      <c r="B23" s="16" t="s">
        <v>312</v>
      </c>
      <c r="C23" s="119" t="s">
        <v>313</v>
      </c>
    </row>
    <row r="24" spans="1:3" ht="76.900000000000006" customHeight="1" x14ac:dyDescent="0.2">
      <c r="A24" s="118">
        <v>510</v>
      </c>
      <c r="B24" s="16" t="s">
        <v>314</v>
      </c>
      <c r="C24" s="119" t="s">
        <v>315</v>
      </c>
    </row>
    <row r="25" spans="1:3" ht="90.6" customHeight="1" x14ac:dyDescent="0.2">
      <c r="A25" s="118">
        <v>510</v>
      </c>
      <c r="B25" s="16" t="s">
        <v>316</v>
      </c>
      <c r="C25" s="119" t="s">
        <v>317</v>
      </c>
    </row>
    <row r="26" spans="1:3" ht="44.45" customHeight="1" x14ac:dyDescent="0.2">
      <c r="A26" s="118">
        <v>510</v>
      </c>
      <c r="B26" s="16" t="s">
        <v>318</v>
      </c>
      <c r="C26" s="119" t="s">
        <v>319</v>
      </c>
    </row>
    <row r="27" spans="1:3" ht="61.9" customHeight="1" x14ac:dyDescent="0.2">
      <c r="A27" s="118">
        <v>510</v>
      </c>
      <c r="B27" s="16" t="s">
        <v>320</v>
      </c>
      <c r="C27" s="119" t="s">
        <v>321</v>
      </c>
    </row>
    <row r="28" spans="1:3" ht="81" customHeight="1" x14ac:dyDescent="0.2">
      <c r="A28" s="16">
        <v>510</v>
      </c>
      <c r="B28" s="16" t="s">
        <v>322</v>
      </c>
      <c r="C28" s="120" t="s">
        <v>323</v>
      </c>
    </row>
    <row r="29" spans="1:3" ht="75" customHeight="1" x14ac:dyDescent="0.2">
      <c r="A29" s="16">
        <v>510</v>
      </c>
      <c r="B29" s="16" t="s">
        <v>324</v>
      </c>
      <c r="C29" s="120" t="s">
        <v>168</v>
      </c>
    </row>
    <row r="30" spans="1:3" ht="68.45" customHeight="1" x14ac:dyDescent="0.2">
      <c r="A30" s="16">
        <v>510</v>
      </c>
      <c r="B30" s="16" t="s">
        <v>325</v>
      </c>
      <c r="C30" s="120" t="s">
        <v>326</v>
      </c>
    </row>
    <row r="31" spans="1:3" ht="45.6" customHeight="1" x14ac:dyDescent="0.2">
      <c r="A31" s="118">
        <v>510</v>
      </c>
      <c r="B31" s="16" t="s">
        <v>327</v>
      </c>
      <c r="C31" s="119" t="s">
        <v>328</v>
      </c>
    </row>
    <row r="32" spans="1:3" ht="45.6" customHeight="1" x14ac:dyDescent="0.2">
      <c r="A32" s="118">
        <v>510</v>
      </c>
      <c r="B32" s="16" t="s">
        <v>329</v>
      </c>
      <c r="C32" s="119" t="s">
        <v>330</v>
      </c>
    </row>
    <row r="33" spans="1:256" ht="72.75" hidden="1" customHeight="1" x14ac:dyDescent="0.2">
      <c r="A33" s="118">
        <v>510</v>
      </c>
      <c r="B33" s="16" t="s">
        <v>331</v>
      </c>
      <c r="C33" s="119" t="s">
        <v>180</v>
      </c>
    </row>
    <row r="34" spans="1:256" ht="45.75" hidden="1" customHeight="1" x14ac:dyDescent="0.25">
      <c r="A34" s="118">
        <v>510</v>
      </c>
      <c r="B34" s="121" t="s">
        <v>332</v>
      </c>
      <c r="C34" s="122" t="s">
        <v>189</v>
      </c>
    </row>
    <row r="35" spans="1:256" ht="34.15" customHeight="1" x14ac:dyDescent="0.25">
      <c r="A35" s="118">
        <v>510</v>
      </c>
      <c r="B35" s="69" t="s">
        <v>333</v>
      </c>
      <c r="C35" s="123" t="s">
        <v>257</v>
      </c>
    </row>
    <row r="36" spans="1:256" ht="30" customHeight="1" x14ac:dyDescent="0.25">
      <c r="A36" s="118">
        <v>510</v>
      </c>
      <c r="B36" s="69" t="s">
        <v>334</v>
      </c>
      <c r="C36" s="123" t="s">
        <v>335</v>
      </c>
    </row>
    <row r="37" spans="1:256" ht="21" customHeight="1" x14ac:dyDescent="0.25">
      <c r="A37" s="118">
        <v>510</v>
      </c>
      <c r="B37" s="69" t="s">
        <v>336</v>
      </c>
      <c r="C37" s="123" t="s">
        <v>195</v>
      </c>
    </row>
    <row r="38" spans="1:256" ht="57" customHeight="1" x14ac:dyDescent="0.25">
      <c r="A38" s="118">
        <v>510</v>
      </c>
      <c r="B38" s="69" t="s">
        <v>337</v>
      </c>
      <c r="C38" s="124" t="s">
        <v>198</v>
      </c>
    </row>
    <row r="39" spans="1:256" ht="48" hidden="1" customHeight="1" x14ac:dyDescent="0.25">
      <c r="A39" s="118">
        <v>510</v>
      </c>
      <c r="B39" s="69" t="s">
        <v>338</v>
      </c>
      <c r="C39" s="13" t="s">
        <v>339</v>
      </c>
    </row>
    <row r="40" spans="1:256" ht="39.6" customHeight="1" x14ac:dyDescent="0.25">
      <c r="A40" s="118">
        <v>510</v>
      </c>
      <c r="B40" s="69" t="s">
        <v>340</v>
      </c>
      <c r="C40" s="13" t="s">
        <v>341</v>
      </c>
    </row>
    <row r="41" spans="1:256" s="125" customFormat="1" ht="85.9" customHeight="1" x14ac:dyDescent="0.2">
      <c r="A41" s="118">
        <v>510</v>
      </c>
      <c r="B41" s="69" t="s">
        <v>342</v>
      </c>
      <c r="C41" s="119" t="s">
        <v>200</v>
      </c>
      <c r="D41" s="112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111"/>
      <c r="IV41" s="111"/>
    </row>
    <row r="42" spans="1:256" s="125" customFormat="1" ht="44.45" customHeight="1" x14ac:dyDescent="0.2">
      <c r="A42" s="126">
        <v>510</v>
      </c>
      <c r="B42" s="127" t="s">
        <v>343</v>
      </c>
      <c r="C42" s="128" t="s">
        <v>344</v>
      </c>
      <c r="D42" s="129"/>
    </row>
    <row r="43" spans="1:256" ht="57" customHeight="1" x14ac:dyDescent="0.2">
      <c r="A43" s="126">
        <v>510</v>
      </c>
      <c r="B43" s="127" t="s">
        <v>345</v>
      </c>
      <c r="C43" s="128" t="s">
        <v>346</v>
      </c>
      <c r="D43" s="129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  <c r="IP43" s="125"/>
      <c r="IQ43" s="125"/>
      <c r="IR43" s="125"/>
      <c r="IS43" s="125"/>
      <c r="IT43" s="125"/>
      <c r="IU43" s="125"/>
      <c r="IV43" s="125"/>
    </row>
    <row r="44" spans="1:256" s="125" customFormat="1" ht="67.5" customHeight="1" x14ac:dyDescent="0.2">
      <c r="A44" s="126">
        <v>510</v>
      </c>
      <c r="B44" s="127" t="s">
        <v>347</v>
      </c>
      <c r="C44" s="128" t="s">
        <v>202</v>
      </c>
      <c r="D44" s="129"/>
    </row>
    <row r="45" spans="1:256" ht="31.15" customHeight="1" x14ac:dyDescent="0.2">
      <c r="A45" s="126">
        <v>510</v>
      </c>
      <c r="B45" s="127" t="s">
        <v>348</v>
      </c>
      <c r="C45" s="128" t="s">
        <v>203</v>
      </c>
      <c r="D45" s="129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  <c r="IP45" s="125"/>
      <c r="IQ45" s="125"/>
      <c r="IR45" s="125"/>
      <c r="IS45" s="125"/>
      <c r="IT45" s="125"/>
      <c r="IU45" s="125"/>
      <c r="IV45" s="125"/>
    </row>
    <row r="46" spans="1:256" ht="32.450000000000003" customHeight="1" x14ac:dyDescent="0.2">
      <c r="A46" s="118">
        <v>510</v>
      </c>
      <c r="B46" s="130" t="s">
        <v>349</v>
      </c>
      <c r="C46" s="119" t="s">
        <v>350</v>
      </c>
    </row>
    <row r="47" spans="1:256" ht="58.9" customHeight="1" x14ac:dyDescent="0.2">
      <c r="A47" s="126">
        <v>510</v>
      </c>
      <c r="B47" s="127" t="s">
        <v>351</v>
      </c>
      <c r="C47" s="128" t="s">
        <v>352</v>
      </c>
      <c r="D47" s="131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  <c r="IP47" s="125"/>
      <c r="IQ47" s="125"/>
      <c r="IR47" s="125"/>
      <c r="IS47" s="125"/>
      <c r="IT47" s="125"/>
      <c r="IU47" s="125"/>
      <c r="IV47" s="125"/>
    </row>
    <row r="48" spans="1:256" ht="22.9" customHeight="1" x14ac:dyDescent="0.25">
      <c r="A48" s="118">
        <v>510</v>
      </c>
      <c r="B48" s="69" t="s">
        <v>353</v>
      </c>
      <c r="C48" s="123" t="s">
        <v>354</v>
      </c>
    </row>
    <row r="49" spans="1:3" ht="30.6" customHeight="1" x14ac:dyDescent="0.25">
      <c r="A49" s="118">
        <v>510</v>
      </c>
      <c r="B49" s="69" t="s">
        <v>355</v>
      </c>
      <c r="C49" s="123" t="s">
        <v>356</v>
      </c>
    </row>
    <row r="50" spans="1:3" ht="42" customHeight="1" x14ac:dyDescent="0.25">
      <c r="A50" s="118">
        <v>510</v>
      </c>
      <c r="B50" s="69" t="s">
        <v>357</v>
      </c>
      <c r="C50" s="106" t="s">
        <v>221</v>
      </c>
    </row>
    <row r="51" spans="1:3" ht="58.15" customHeight="1" x14ac:dyDescent="0.25">
      <c r="A51" s="118">
        <v>510</v>
      </c>
      <c r="B51" s="69" t="s">
        <v>358</v>
      </c>
      <c r="C51" s="123" t="s">
        <v>223</v>
      </c>
    </row>
    <row r="52" spans="1:3" ht="33" customHeight="1" x14ac:dyDescent="0.2">
      <c r="A52" s="118">
        <v>510</v>
      </c>
      <c r="B52" s="69" t="s">
        <v>359</v>
      </c>
      <c r="C52" s="119" t="s">
        <v>224</v>
      </c>
    </row>
    <row r="53" spans="1:3" ht="36.75" customHeight="1" x14ac:dyDescent="0.25">
      <c r="A53" s="118">
        <v>510</v>
      </c>
      <c r="B53" s="69" t="s">
        <v>360</v>
      </c>
      <c r="C53" s="123" t="s">
        <v>226</v>
      </c>
    </row>
    <row r="54" spans="1:3" ht="22.15" customHeight="1" x14ac:dyDescent="0.25">
      <c r="A54" s="118">
        <v>510</v>
      </c>
      <c r="B54" s="132" t="s">
        <v>361</v>
      </c>
      <c r="C54" s="133" t="s">
        <v>362</v>
      </c>
    </row>
    <row r="55" spans="1:3" ht="46.15" customHeight="1" x14ac:dyDescent="0.25">
      <c r="A55" s="118">
        <v>510</v>
      </c>
      <c r="B55" s="69" t="s">
        <v>363</v>
      </c>
      <c r="C55" s="123" t="s">
        <v>364</v>
      </c>
    </row>
    <row r="56" spans="1:3" ht="63.75" customHeight="1" x14ac:dyDescent="0.25">
      <c r="A56" s="118">
        <v>510</v>
      </c>
      <c r="B56" s="69" t="s">
        <v>365</v>
      </c>
      <c r="C56" s="123" t="s">
        <v>231</v>
      </c>
    </row>
    <row r="57" spans="1:3" ht="30" x14ac:dyDescent="0.25">
      <c r="A57" s="118">
        <v>510</v>
      </c>
      <c r="B57" s="69" t="s">
        <v>366</v>
      </c>
      <c r="C57" s="123" t="s">
        <v>232</v>
      </c>
    </row>
    <row r="58" spans="1:3" ht="30.6" customHeight="1" x14ac:dyDescent="0.25">
      <c r="A58" s="118">
        <v>510</v>
      </c>
      <c r="B58" s="69" t="s">
        <v>367</v>
      </c>
      <c r="C58" s="123" t="s">
        <v>368</v>
      </c>
    </row>
    <row r="59" spans="1:3" ht="30" x14ac:dyDescent="0.25">
      <c r="A59" s="118">
        <v>510</v>
      </c>
      <c r="B59" s="69" t="s">
        <v>369</v>
      </c>
      <c r="C59" s="123" t="s">
        <v>370</v>
      </c>
    </row>
    <row r="60" spans="1:3" ht="90" x14ac:dyDescent="0.25">
      <c r="A60" s="118">
        <v>510</v>
      </c>
      <c r="B60" s="121" t="s">
        <v>371</v>
      </c>
      <c r="C60" s="122" t="s">
        <v>372</v>
      </c>
    </row>
    <row r="61" spans="1:3" ht="30" x14ac:dyDescent="0.25">
      <c r="A61" s="118">
        <v>510</v>
      </c>
      <c r="B61" s="121" t="s">
        <v>373</v>
      </c>
      <c r="C61" s="122" t="s">
        <v>374</v>
      </c>
    </row>
    <row r="62" spans="1:3" ht="30" x14ac:dyDescent="0.25">
      <c r="A62" s="118">
        <v>510</v>
      </c>
      <c r="B62" s="121" t="s">
        <v>375</v>
      </c>
      <c r="C62" s="122" t="s">
        <v>376</v>
      </c>
    </row>
    <row r="63" spans="1:3" ht="57" customHeight="1" x14ac:dyDescent="0.25">
      <c r="A63" s="118">
        <v>510</v>
      </c>
      <c r="B63" s="121" t="s">
        <v>377</v>
      </c>
      <c r="C63" s="122" t="s">
        <v>378</v>
      </c>
    </row>
    <row r="64" spans="1:3" ht="57" customHeight="1" x14ac:dyDescent="0.2"/>
  </sheetData>
  <mergeCells count="7">
    <mergeCell ref="B10:C10"/>
    <mergeCell ref="A1:C1"/>
    <mergeCell ref="A2:C2"/>
    <mergeCell ref="A3:C3"/>
    <mergeCell ref="A5:C5"/>
    <mergeCell ref="A6:C6"/>
    <mergeCell ref="A9:C9"/>
  </mergeCells>
  <pageMargins left="0.59055118110236227" right="0.19685039370078741" top="0.59055118110236227" bottom="0.19685039370078741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topLeftCell="A3" workbookViewId="0">
      <selection activeCell="E13" sqref="E13"/>
    </sheetView>
  </sheetViews>
  <sheetFormatPr defaultColWidth="9.140625" defaultRowHeight="15" x14ac:dyDescent="0.25"/>
  <cols>
    <col min="1" max="1" width="16.7109375" style="134" customWidth="1"/>
    <col min="2" max="2" width="23.28515625" style="134" customWidth="1"/>
    <col min="3" max="3" width="49.140625" style="134" customWidth="1"/>
    <col min="4" max="256" width="9.140625" style="134"/>
    <col min="257" max="257" width="17.5703125" style="134" customWidth="1"/>
    <col min="258" max="258" width="27.42578125" style="134" customWidth="1"/>
    <col min="259" max="259" width="48.5703125" style="134" customWidth="1"/>
    <col min="260" max="512" width="9.140625" style="134"/>
    <col min="513" max="513" width="17.5703125" style="134" customWidth="1"/>
    <col min="514" max="514" width="27.42578125" style="134" customWidth="1"/>
    <col min="515" max="515" width="48.5703125" style="134" customWidth="1"/>
    <col min="516" max="768" width="9.140625" style="134"/>
    <col min="769" max="769" width="17.5703125" style="134" customWidth="1"/>
    <col min="770" max="770" width="27.42578125" style="134" customWidth="1"/>
    <col min="771" max="771" width="48.5703125" style="134" customWidth="1"/>
    <col min="772" max="1024" width="9.140625" style="134"/>
    <col min="1025" max="1025" width="17.5703125" style="134" customWidth="1"/>
    <col min="1026" max="1026" width="27.42578125" style="134" customWidth="1"/>
    <col min="1027" max="1027" width="48.5703125" style="134" customWidth="1"/>
    <col min="1028" max="1280" width="9.140625" style="134"/>
    <col min="1281" max="1281" width="17.5703125" style="134" customWidth="1"/>
    <col min="1282" max="1282" width="27.42578125" style="134" customWidth="1"/>
    <col min="1283" max="1283" width="48.5703125" style="134" customWidth="1"/>
    <col min="1284" max="1536" width="9.140625" style="134"/>
    <col min="1537" max="1537" width="17.5703125" style="134" customWidth="1"/>
    <col min="1538" max="1538" width="27.42578125" style="134" customWidth="1"/>
    <col min="1539" max="1539" width="48.5703125" style="134" customWidth="1"/>
    <col min="1540" max="1792" width="9.140625" style="134"/>
    <col min="1793" max="1793" width="17.5703125" style="134" customWidth="1"/>
    <col min="1794" max="1794" width="27.42578125" style="134" customWidth="1"/>
    <col min="1795" max="1795" width="48.5703125" style="134" customWidth="1"/>
    <col min="1796" max="2048" width="9.140625" style="134"/>
    <col min="2049" max="2049" width="17.5703125" style="134" customWidth="1"/>
    <col min="2050" max="2050" width="27.42578125" style="134" customWidth="1"/>
    <col min="2051" max="2051" width="48.5703125" style="134" customWidth="1"/>
    <col min="2052" max="2304" width="9.140625" style="134"/>
    <col min="2305" max="2305" width="17.5703125" style="134" customWidth="1"/>
    <col min="2306" max="2306" width="27.42578125" style="134" customWidth="1"/>
    <col min="2307" max="2307" width="48.5703125" style="134" customWidth="1"/>
    <col min="2308" max="2560" width="9.140625" style="134"/>
    <col min="2561" max="2561" width="17.5703125" style="134" customWidth="1"/>
    <col min="2562" max="2562" width="27.42578125" style="134" customWidth="1"/>
    <col min="2563" max="2563" width="48.5703125" style="134" customWidth="1"/>
    <col min="2564" max="2816" width="9.140625" style="134"/>
    <col min="2817" max="2817" width="17.5703125" style="134" customWidth="1"/>
    <col min="2818" max="2818" width="27.42578125" style="134" customWidth="1"/>
    <col min="2819" max="2819" width="48.5703125" style="134" customWidth="1"/>
    <col min="2820" max="3072" width="9.140625" style="134"/>
    <col min="3073" max="3073" width="17.5703125" style="134" customWidth="1"/>
    <col min="3074" max="3074" width="27.42578125" style="134" customWidth="1"/>
    <col min="3075" max="3075" width="48.5703125" style="134" customWidth="1"/>
    <col min="3076" max="3328" width="9.140625" style="134"/>
    <col min="3329" max="3329" width="17.5703125" style="134" customWidth="1"/>
    <col min="3330" max="3330" width="27.42578125" style="134" customWidth="1"/>
    <col min="3331" max="3331" width="48.5703125" style="134" customWidth="1"/>
    <col min="3332" max="3584" width="9.140625" style="134"/>
    <col min="3585" max="3585" width="17.5703125" style="134" customWidth="1"/>
    <col min="3586" max="3586" width="27.42578125" style="134" customWidth="1"/>
    <col min="3587" max="3587" width="48.5703125" style="134" customWidth="1"/>
    <col min="3588" max="3840" width="9.140625" style="134"/>
    <col min="3841" max="3841" width="17.5703125" style="134" customWidth="1"/>
    <col min="3842" max="3842" width="27.42578125" style="134" customWidth="1"/>
    <col min="3843" max="3843" width="48.5703125" style="134" customWidth="1"/>
    <col min="3844" max="4096" width="9.140625" style="134"/>
    <col min="4097" max="4097" width="17.5703125" style="134" customWidth="1"/>
    <col min="4098" max="4098" width="27.42578125" style="134" customWidth="1"/>
    <col min="4099" max="4099" width="48.5703125" style="134" customWidth="1"/>
    <col min="4100" max="4352" width="9.140625" style="134"/>
    <col min="4353" max="4353" width="17.5703125" style="134" customWidth="1"/>
    <col min="4354" max="4354" width="27.42578125" style="134" customWidth="1"/>
    <col min="4355" max="4355" width="48.5703125" style="134" customWidth="1"/>
    <col min="4356" max="4608" width="9.140625" style="134"/>
    <col min="4609" max="4609" width="17.5703125" style="134" customWidth="1"/>
    <col min="4610" max="4610" width="27.42578125" style="134" customWidth="1"/>
    <col min="4611" max="4611" width="48.5703125" style="134" customWidth="1"/>
    <col min="4612" max="4864" width="9.140625" style="134"/>
    <col min="4865" max="4865" width="17.5703125" style="134" customWidth="1"/>
    <col min="4866" max="4866" width="27.42578125" style="134" customWidth="1"/>
    <col min="4867" max="4867" width="48.5703125" style="134" customWidth="1"/>
    <col min="4868" max="5120" width="9.140625" style="134"/>
    <col min="5121" max="5121" width="17.5703125" style="134" customWidth="1"/>
    <col min="5122" max="5122" width="27.42578125" style="134" customWidth="1"/>
    <col min="5123" max="5123" width="48.5703125" style="134" customWidth="1"/>
    <col min="5124" max="5376" width="9.140625" style="134"/>
    <col min="5377" max="5377" width="17.5703125" style="134" customWidth="1"/>
    <col min="5378" max="5378" width="27.42578125" style="134" customWidth="1"/>
    <col min="5379" max="5379" width="48.5703125" style="134" customWidth="1"/>
    <col min="5380" max="5632" width="9.140625" style="134"/>
    <col min="5633" max="5633" width="17.5703125" style="134" customWidth="1"/>
    <col min="5634" max="5634" width="27.42578125" style="134" customWidth="1"/>
    <col min="5635" max="5635" width="48.5703125" style="134" customWidth="1"/>
    <col min="5636" max="5888" width="9.140625" style="134"/>
    <col min="5889" max="5889" width="17.5703125" style="134" customWidth="1"/>
    <col min="5890" max="5890" width="27.42578125" style="134" customWidth="1"/>
    <col min="5891" max="5891" width="48.5703125" style="134" customWidth="1"/>
    <col min="5892" max="6144" width="9.140625" style="134"/>
    <col min="6145" max="6145" width="17.5703125" style="134" customWidth="1"/>
    <col min="6146" max="6146" width="27.42578125" style="134" customWidth="1"/>
    <col min="6147" max="6147" width="48.5703125" style="134" customWidth="1"/>
    <col min="6148" max="6400" width="9.140625" style="134"/>
    <col min="6401" max="6401" width="17.5703125" style="134" customWidth="1"/>
    <col min="6402" max="6402" width="27.42578125" style="134" customWidth="1"/>
    <col min="6403" max="6403" width="48.5703125" style="134" customWidth="1"/>
    <col min="6404" max="6656" width="9.140625" style="134"/>
    <col min="6657" max="6657" width="17.5703125" style="134" customWidth="1"/>
    <col min="6658" max="6658" width="27.42578125" style="134" customWidth="1"/>
    <col min="6659" max="6659" width="48.5703125" style="134" customWidth="1"/>
    <col min="6660" max="6912" width="9.140625" style="134"/>
    <col min="6913" max="6913" width="17.5703125" style="134" customWidth="1"/>
    <col min="6914" max="6914" width="27.42578125" style="134" customWidth="1"/>
    <col min="6915" max="6915" width="48.5703125" style="134" customWidth="1"/>
    <col min="6916" max="7168" width="9.140625" style="134"/>
    <col min="7169" max="7169" width="17.5703125" style="134" customWidth="1"/>
    <col min="7170" max="7170" width="27.42578125" style="134" customWidth="1"/>
    <col min="7171" max="7171" width="48.5703125" style="134" customWidth="1"/>
    <col min="7172" max="7424" width="9.140625" style="134"/>
    <col min="7425" max="7425" width="17.5703125" style="134" customWidth="1"/>
    <col min="7426" max="7426" width="27.42578125" style="134" customWidth="1"/>
    <col min="7427" max="7427" width="48.5703125" style="134" customWidth="1"/>
    <col min="7428" max="7680" width="9.140625" style="134"/>
    <col min="7681" max="7681" width="17.5703125" style="134" customWidth="1"/>
    <col min="7682" max="7682" width="27.42578125" style="134" customWidth="1"/>
    <col min="7683" max="7683" width="48.5703125" style="134" customWidth="1"/>
    <col min="7684" max="7936" width="9.140625" style="134"/>
    <col min="7937" max="7937" width="17.5703125" style="134" customWidth="1"/>
    <col min="7938" max="7938" width="27.42578125" style="134" customWidth="1"/>
    <col min="7939" max="7939" width="48.5703125" style="134" customWidth="1"/>
    <col min="7940" max="8192" width="9.140625" style="134"/>
    <col min="8193" max="8193" width="17.5703125" style="134" customWidth="1"/>
    <col min="8194" max="8194" width="27.42578125" style="134" customWidth="1"/>
    <col min="8195" max="8195" width="48.5703125" style="134" customWidth="1"/>
    <col min="8196" max="8448" width="9.140625" style="134"/>
    <col min="8449" max="8449" width="17.5703125" style="134" customWidth="1"/>
    <col min="8450" max="8450" width="27.42578125" style="134" customWidth="1"/>
    <col min="8451" max="8451" width="48.5703125" style="134" customWidth="1"/>
    <col min="8452" max="8704" width="9.140625" style="134"/>
    <col min="8705" max="8705" width="17.5703125" style="134" customWidth="1"/>
    <col min="8706" max="8706" width="27.42578125" style="134" customWidth="1"/>
    <col min="8707" max="8707" width="48.5703125" style="134" customWidth="1"/>
    <col min="8708" max="8960" width="9.140625" style="134"/>
    <col min="8961" max="8961" width="17.5703125" style="134" customWidth="1"/>
    <col min="8962" max="8962" width="27.42578125" style="134" customWidth="1"/>
    <col min="8963" max="8963" width="48.5703125" style="134" customWidth="1"/>
    <col min="8964" max="9216" width="9.140625" style="134"/>
    <col min="9217" max="9217" width="17.5703125" style="134" customWidth="1"/>
    <col min="9218" max="9218" width="27.42578125" style="134" customWidth="1"/>
    <col min="9219" max="9219" width="48.5703125" style="134" customWidth="1"/>
    <col min="9220" max="9472" width="9.140625" style="134"/>
    <col min="9473" max="9473" width="17.5703125" style="134" customWidth="1"/>
    <col min="9474" max="9474" width="27.42578125" style="134" customWidth="1"/>
    <col min="9475" max="9475" width="48.5703125" style="134" customWidth="1"/>
    <col min="9476" max="9728" width="9.140625" style="134"/>
    <col min="9729" max="9729" width="17.5703125" style="134" customWidth="1"/>
    <col min="9730" max="9730" width="27.42578125" style="134" customWidth="1"/>
    <col min="9731" max="9731" width="48.5703125" style="134" customWidth="1"/>
    <col min="9732" max="9984" width="9.140625" style="134"/>
    <col min="9985" max="9985" width="17.5703125" style="134" customWidth="1"/>
    <col min="9986" max="9986" width="27.42578125" style="134" customWidth="1"/>
    <col min="9987" max="9987" width="48.5703125" style="134" customWidth="1"/>
    <col min="9988" max="10240" width="9.140625" style="134"/>
    <col min="10241" max="10241" width="17.5703125" style="134" customWidth="1"/>
    <col min="10242" max="10242" width="27.42578125" style="134" customWidth="1"/>
    <col min="10243" max="10243" width="48.5703125" style="134" customWidth="1"/>
    <col min="10244" max="10496" width="9.140625" style="134"/>
    <col min="10497" max="10497" width="17.5703125" style="134" customWidth="1"/>
    <col min="10498" max="10498" width="27.42578125" style="134" customWidth="1"/>
    <col min="10499" max="10499" width="48.5703125" style="134" customWidth="1"/>
    <col min="10500" max="10752" width="9.140625" style="134"/>
    <col min="10753" max="10753" width="17.5703125" style="134" customWidth="1"/>
    <col min="10754" max="10754" width="27.42578125" style="134" customWidth="1"/>
    <col min="10755" max="10755" width="48.5703125" style="134" customWidth="1"/>
    <col min="10756" max="11008" width="9.140625" style="134"/>
    <col min="11009" max="11009" width="17.5703125" style="134" customWidth="1"/>
    <col min="11010" max="11010" width="27.42578125" style="134" customWidth="1"/>
    <col min="11011" max="11011" width="48.5703125" style="134" customWidth="1"/>
    <col min="11012" max="11264" width="9.140625" style="134"/>
    <col min="11265" max="11265" width="17.5703125" style="134" customWidth="1"/>
    <col min="11266" max="11266" width="27.42578125" style="134" customWidth="1"/>
    <col min="11267" max="11267" width="48.5703125" style="134" customWidth="1"/>
    <col min="11268" max="11520" width="9.140625" style="134"/>
    <col min="11521" max="11521" width="17.5703125" style="134" customWidth="1"/>
    <col min="11522" max="11522" width="27.42578125" style="134" customWidth="1"/>
    <col min="11523" max="11523" width="48.5703125" style="134" customWidth="1"/>
    <col min="11524" max="11776" width="9.140625" style="134"/>
    <col min="11777" max="11777" width="17.5703125" style="134" customWidth="1"/>
    <col min="11778" max="11778" width="27.42578125" style="134" customWidth="1"/>
    <col min="11779" max="11779" width="48.5703125" style="134" customWidth="1"/>
    <col min="11780" max="12032" width="9.140625" style="134"/>
    <col min="12033" max="12033" width="17.5703125" style="134" customWidth="1"/>
    <col min="12034" max="12034" width="27.42578125" style="134" customWidth="1"/>
    <col min="12035" max="12035" width="48.5703125" style="134" customWidth="1"/>
    <col min="12036" max="12288" width="9.140625" style="134"/>
    <col min="12289" max="12289" width="17.5703125" style="134" customWidth="1"/>
    <col min="12290" max="12290" width="27.42578125" style="134" customWidth="1"/>
    <col min="12291" max="12291" width="48.5703125" style="134" customWidth="1"/>
    <col min="12292" max="12544" width="9.140625" style="134"/>
    <col min="12545" max="12545" width="17.5703125" style="134" customWidth="1"/>
    <col min="12546" max="12546" width="27.42578125" style="134" customWidth="1"/>
    <col min="12547" max="12547" width="48.5703125" style="134" customWidth="1"/>
    <col min="12548" max="12800" width="9.140625" style="134"/>
    <col min="12801" max="12801" width="17.5703125" style="134" customWidth="1"/>
    <col min="12802" max="12802" width="27.42578125" style="134" customWidth="1"/>
    <col min="12803" max="12803" width="48.5703125" style="134" customWidth="1"/>
    <col min="12804" max="13056" width="9.140625" style="134"/>
    <col min="13057" max="13057" width="17.5703125" style="134" customWidth="1"/>
    <col min="13058" max="13058" width="27.42578125" style="134" customWidth="1"/>
    <col min="13059" max="13059" width="48.5703125" style="134" customWidth="1"/>
    <col min="13060" max="13312" width="9.140625" style="134"/>
    <col min="13313" max="13313" width="17.5703125" style="134" customWidth="1"/>
    <col min="13314" max="13314" width="27.42578125" style="134" customWidth="1"/>
    <col min="13315" max="13315" width="48.5703125" style="134" customWidth="1"/>
    <col min="13316" max="13568" width="9.140625" style="134"/>
    <col min="13569" max="13569" width="17.5703125" style="134" customWidth="1"/>
    <col min="13570" max="13570" width="27.42578125" style="134" customWidth="1"/>
    <col min="13571" max="13571" width="48.5703125" style="134" customWidth="1"/>
    <col min="13572" max="13824" width="9.140625" style="134"/>
    <col min="13825" max="13825" width="17.5703125" style="134" customWidth="1"/>
    <col min="13826" max="13826" width="27.42578125" style="134" customWidth="1"/>
    <col min="13827" max="13827" width="48.5703125" style="134" customWidth="1"/>
    <col min="13828" max="14080" width="9.140625" style="134"/>
    <col min="14081" max="14081" width="17.5703125" style="134" customWidth="1"/>
    <col min="14082" max="14082" width="27.42578125" style="134" customWidth="1"/>
    <col min="14083" max="14083" width="48.5703125" style="134" customWidth="1"/>
    <col min="14084" max="14336" width="9.140625" style="134"/>
    <col min="14337" max="14337" width="17.5703125" style="134" customWidth="1"/>
    <col min="14338" max="14338" width="27.42578125" style="134" customWidth="1"/>
    <col min="14339" max="14339" width="48.5703125" style="134" customWidth="1"/>
    <col min="14340" max="14592" width="9.140625" style="134"/>
    <col min="14593" max="14593" width="17.5703125" style="134" customWidth="1"/>
    <col min="14594" max="14594" width="27.42578125" style="134" customWidth="1"/>
    <col min="14595" max="14595" width="48.5703125" style="134" customWidth="1"/>
    <col min="14596" max="14848" width="9.140625" style="134"/>
    <col min="14849" max="14849" width="17.5703125" style="134" customWidth="1"/>
    <col min="14850" max="14850" width="27.42578125" style="134" customWidth="1"/>
    <col min="14851" max="14851" width="48.5703125" style="134" customWidth="1"/>
    <col min="14852" max="15104" width="9.140625" style="134"/>
    <col min="15105" max="15105" width="17.5703125" style="134" customWidth="1"/>
    <col min="15106" max="15106" width="27.42578125" style="134" customWidth="1"/>
    <col min="15107" max="15107" width="48.5703125" style="134" customWidth="1"/>
    <col min="15108" max="15360" width="9.140625" style="134"/>
    <col min="15361" max="15361" width="17.5703125" style="134" customWidth="1"/>
    <col min="15362" max="15362" width="27.42578125" style="134" customWidth="1"/>
    <col min="15363" max="15363" width="48.5703125" style="134" customWidth="1"/>
    <col min="15364" max="15616" width="9.140625" style="134"/>
    <col min="15617" max="15617" width="17.5703125" style="134" customWidth="1"/>
    <col min="15618" max="15618" width="27.42578125" style="134" customWidth="1"/>
    <col min="15619" max="15619" width="48.5703125" style="134" customWidth="1"/>
    <col min="15620" max="15872" width="9.140625" style="134"/>
    <col min="15873" max="15873" width="17.5703125" style="134" customWidth="1"/>
    <col min="15874" max="15874" width="27.42578125" style="134" customWidth="1"/>
    <col min="15875" max="15875" width="48.5703125" style="134" customWidth="1"/>
    <col min="15876" max="16128" width="9.140625" style="134"/>
    <col min="16129" max="16129" width="17.5703125" style="134" customWidth="1"/>
    <col min="16130" max="16130" width="27.42578125" style="134" customWidth="1"/>
    <col min="16131" max="16131" width="48.5703125" style="134" customWidth="1"/>
    <col min="16132" max="16384" width="9.140625" style="134"/>
  </cols>
  <sheetData>
    <row r="1" spans="1:3" ht="19.5" hidden="1" customHeight="1" x14ac:dyDescent="0.25">
      <c r="C1" s="135"/>
    </row>
    <row r="2" spans="1:3" ht="15.75" hidden="1" customHeight="1" x14ac:dyDescent="0.25">
      <c r="C2" s="135"/>
    </row>
    <row r="3" spans="1:3" ht="16.5" customHeight="1" x14ac:dyDescent="0.25">
      <c r="C3" s="136" t="s">
        <v>379</v>
      </c>
    </row>
    <row r="4" spans="1:3" ht="12.75" customHeight="1" x14ac:dyDescent="0.25">
      <c r="C4" s="136" t="s">
        <v>380</v>
      </c>
    </row>
    <row r="5" spans="1:3" x14ac:dyDescent="0.25">
      <c r="C5" s="136" t="s">
        <v>398</v>
      </c>
    </row>
    <row r="6" spans="1:3" ht="25.5" customHeight="1" x14ac:dyDescent="0.25">
      <c r="A6" s="524" t="s">
        <v>381</v>
      </c>
      <c r="B6" s="524"/>
      <c r="C6" s="524"/>
    </row>
    <row r="7" spans="1:3" ht="26.25" customHeight="1" x14ac:dyDescent="0.25">
      <c r="A7" s="525" t="s">
        <v>382</v>
      </c>
      <c r="B7" s="525"/>
      <c r="C7" s="525"/>
    </row>
    <row r="8" spans="1:3" ht="49.15" customHeight="1" x14ac:dyDescent="0.25">
      <c r="A8" s="137" t="s">
        <v>289</v>
      </c>
      <c r="B8" s="137" t="s">
        <v>383</v>
      </c>
      <c r="C8" s="138" t="s">
        <v>384</v>
      </c>
    </row>
    <row r="9" spans="1:3" ht="38.25" customHeight="1" x14ac:dyDescent="0.25">
      <c r="A9" s="138">
        <v>510</v>
      </c>
      <c r="B9" s="138"/>
      <c r="C9" s="138" t="s">
        <v>291</v>
      </c>
    </row>
    <row r="10" spans="1:3" ht="53.25" customHeight="1" x14ac:dyDescent="0.25">
      <c r="A10" s="139">
        <v>510</v>
      </c>
      <c r="B10" s="139" t="s">
        <v>385</v>
      </c>
      <c r="C10" s="140" t="s">
        <v>386</v>
      </c>
    </row>
    <row r="11" spans="1:3" ht="44.1" customHeight="1" x14ac:dyDescent="0.25">
      <c r="A11" s="139">
        <v>510</v>
      </c>
      <c r="B11" s="139" t="s">
        <v>387</v>
      </c>
      <c r="C11" s="140" t="s">
        <v>388</v>
      </c>
    </row>
    <row r="12" spans="1:3" ht="45" customHeight="1" x14ac:dyDescent="0.25">
      <c r="A12" s="139">
        <v>510</v>
      </c>
      <c r="B12" s="139" t="s">
        <v>389</v>
      </c>
      <c r="C12" s="140" t="s">
        <v>390</v>
      </c>
    </row>
    <row r="13" spans="1:3" ht="62.25" customHeight="1" x14ac:dyDescent="0.25">
      <c r="A13" s="139">
        <v>510</v>
      </c>
      <c r="B13" s="139" t="s">
        <v>391</v>
      </c>
      <c r="C13" s="140" t="s">
        <v>392</v>
      </c>
    </row>
    <row r="14" spans="1:3" ht="108" customHeight="1" x14ac:dyDescent="0.25">
      <c r="A14" s="139">
        <v>510</v>
      </c>
      <c r="B14" s="139" t="s">
        <v>393</v>
      </c>
      <c r="C14" s="141" t="s">
        <v>394</v>
      </c>
    </row>
    <row r="15" spans="1:3" ht="78.599999999999994" customHeight="1" x14ac:dyDescent="0.25">
      <c r="A15" s="139">
        <v>510</v>
      </c>
      <c r="B15" s="139" t="s">
        <v>395</v>
      </c>
      <c r="C15" s="141" t="s">
        <v>396</v>
      </c>
    </row>
    <row r="16" spans="1:3" x14ac:dyDescent="0.25">
      <c r="B16" s="526"/>
      <c r="C16" s="526"/>
    </row>
    <row r="17" spans="2:3" x14ac:dyDescent="0.25">
      <c r="B17" s="142"/>
      <c r="C17" s="142"/>
    </row>
    <row r="18" spans="2:3" x14ac:dyDescent="0.25">
      <c r="B18" s="142"/>
      <c r="C18" s="142"/>
    </row>
    <row r="19" spans="2:3" x14ac:dyDescent="0.25">
      <c r="B19" s="142"/>
      <c r="C19" s="142"/>
    </row>
    <row r="20" spans="2:3" x14ac:dyDescent="0.25">
      <c r="B20" s="142"/>
      <c r="C20" s="142"/>
    </row>
    <row r="21" spans="2:3" x14ac:dyDescent="0.25">
      <c r="B21" s="142"/>
      <c r="C21" s="142"/>
    </row>
    <row r="22" spans="2:3" x14ac:dyDescent="0.25">
      <c r="B22" s="142"/>
      <c r="C22" s="142"/>
    </row>
    <row r="23" spans="2:3" x14ac:dyDescent="0.25">
      <c r="B23" s="142"/>
      <c r="C23" s="142"/>
    </row>
    <row r="24" spans="2:3" x14ac:dyDescent="0.25">
      <c r="B24" s="142"/>
      <c r="C24" s="142"/>
    </row>
    <row r="25" spans="2:3" x14ac:dyDescent="0.25">
      <c r="B25" s="142"/>
      <c r="C25" s="142"/>
    </row>
    <row r="26" spans="2:3" x14ac:dyDescent="0.25">
      <c r="B26" s="142"/>
      <c r="C26" s="142"/>
    </row>
    <row r="27" spans="2:3" x14ac:dyDescent="0.25">
      <c r="B27" s="142"/>
      <c r="C27" s="142"/>
    </row>
    <row r="28" spans="2:3" x14ac:dyDescent="0.25">
      <c r="B28" s="142"/>
      <c r="C28" s="142"/>
    </row>
    <row r="29" spans="2:3" x14ac:dyDescent="0.25">
      <c r="B29" s="142"/>
      <c r="C29" s="142"/>
    </row>
    <row r="30" spans="2:3" x14ac:dyDescent="0.25">
      <c r="B30" s="142"/>
      <c r="C30" s="142"/>
    </row>
    <row r="31" spans="2:3" x14ac:dyDescent="0.25">
      <c r="B31" s="142"/>
      <c r="C31" s="142"/>
    </row>
    <row r="32" spans="2:3" x14ac:dyDescent="0.25">
      <c r="B32" s="142"/>
      <c r="C32" s="142"/>
    </row>
    <row r="33" spans="2:3" x14ac:dyDescent="0.25">
      <c r="B33" s="142"/>
      <c r="C33" s="142"/>
    </row>
    <row r="34" spans="2:3" x14ac:dyDescent="0.25">
      <c r="B34" s="142"/>
      <c r="C34" s="142"/>
    </row>
    <row r="35" spans="2:3" x14ac:dyDescent="0.25">
      <c r="B35" s="142"/>
      <c r="C35" s="142"/>
    </row>
    <row r="36" spans="2:3" x14ac:dyDescent="0.25">
      <c r="B36" s="142"/>
      <c r="C36" s="142"/>
    </row>
  </sheetData>
  <mergeCells count="3">
    <mergeCell ref="A6:C6"/>
    <mergeCell ref="A7:C7"/>
    <mergeCell ref="B16:C1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T387"/>
  <sheetViews>
    <sheetView workbookViewId="0">
      <pane ySplit="12" topLeftCell="A345" activePane="bottomLeft" state="frozen"/>
      <selection pane="bottomLeft" activeCell="N377" sqref="N377"/>
    </sheetView>
  </sheetViews>
  <sheetFormatPr defaultColWidth="50.85546875" defaultRowHeight="12.75" x14ac:dyDescent="0.2"/>
  <cols>
    <col min="1" max="1" width="80.42578125" style="146" customWidth="1"/>
    <col min="2" max="3" width="6.7109375" style="239" customWidth="1"/>
    <col min="4" max="4" width="14.85546875" style="239" customWidth="1"/>
    <col min="5" max="5" width="6" style="239" customWidth="1"/>
    <col min="6" max="6" width="16.140625" style="241" customWidth="1"/>
    <col min="7" max="7" width="16.140625" style="241" hidden="1" customWidth="1"/>
    <col min="8" max="8" width="9.85546875" style="146" hidden="1" customWidth="1"/>
    <col min="9" max="9" width="10.7109375" style="146" hidden="1" customWidth="1"/>
    <col min="10" max="13" width="8.85546875" style="146" hidden="1" customWidth="1"/>
    <col min="14" max="245" width="8.85546875" style="146" customWidth="1"/>
    <col min="246" max="246" width="50.85546875" style="146" customWidth="1"/>
    <col min="247" max="248" width="6.7109375" style="146" customWidth="1"/>
    <col min="249" max="249" width="12.85546875" style="146" customWidth="1"/>
    <col min="250" max="250" width="6" style="146" customWidth="1"/>
    <col min="251" max="252" width="14.140625" style="146" customWidth="1"/>
    <col min="253" max="253" width="8.85546875" style="146" customWidth="1"/>
    <col min="254" max="254" width="50.85546875" style="146"/>
    <col min="255" max="255" width="68.28515625" style="146" customWidth="1"/>
    <col min="256" max="257" width="6.7109375" style="146" customWidth="1"/>
    <col min="258" max="258" width="14.85546875" style="146" customWidth="1"/>
    <col min="259" max="259" width="6" style="146" customWidth="1"/>
    <col min="260" max="260" width="16.140625" style="146" customWidth="1"/>
    <col min="261" max="261" width="14.140625" style="146" customWidth="1"/>
    <col min="262" max="262" width="11.140625" style="146" customWidth="1"/>
    <col min="263" max="501" width="8.85546875" style="146" customWidth="1"/>
    <col min="502" max="502" width="50.85546875" style="146" customWidth="1"/>
    <col min="503" max="504" width="6.7109375" style="146" customWidth="1"/>
    <col min="505" max="505" width="12.85546875" style="146" customWidth="1"/>
    <col min="506" max="506" width="6" style="146" customWidth="1"/>
    <col min="507" max="508" width="14.140625" style="146" customWidth="1"/>
    <col min="509" max="509" width="8.85546875" style="146" customWidth="1"/>
    <col min="510" max="510" width="50.85546875" style="146"/>
    <col min="511" max="511" width="68.28515625" style="146" customWidth="1"/>
    <col min="512" max="513" width="6.7109375" style="146" customWidth="1"/>
    <col min="514" max="514" width="14.85546875" style="146" customWidth="1"/>
    <col min="515" max="515" width="6" style="146" customWidth="1"/>
    <col min="516" max="516" width="16.140625" style="146" customWidth="1"/>
    <col min="517" max="517" width="14.140625" style="146" customWidth="1"/>
    <col min="518" max="518" width="11.140625" style="146" customWidth="1"/>
    <col min="519" max="757" width="8.85546875" style="146" customWidth="1"/>
    <col min="758" max="758" width="50.85546875" style="146" customWidth="1"/>
    <col min="759" max="760" width="6.7109375" style="146" customWidth="1"/>
    <col min="761" max="761" width="12.85546875" style="146" customWidth="1"/>
    <col min="762" max="762" width="6" style="146" customWidth="1"/>
    <col min="763" max="764" width="14.140625" style="146" customWidth="1"/>
    <col min="765" max="765" width="8.85546875" style="146" customWidth="1"/>
    <col min="766" max="766" width="50.85546875" style="146"/>
    <col min="767" max="767" width="68.28515625" style="146" customWidth="1"/>
    <col min="768" max="769" width="6.7109375" style="146" customWidth="1"/>
    <col min="770" max="770" width="14.85546875" style="146" customWidth="1"/>
    <col min="771" max="771" width="6" style="146" customWidth="1"/>
    <col min="772" max="772" width="16.140625" style="146" customWidth="1"/>
    <col min="773" max="773" width="14.140625" style="146" customWidth="1"/>
    <col min="774" max="774" width="11.140625" style="146" customWidth="1"/>
    <col min="775" max="1013" width="8.85546875" style="146" customWidth="1"/>
    <col min="1014" max="1014" width="50.85546875" style="146" customWidth="1"/>
    <col min="1015" max="1016" width="6.7109375" style="146" customWidth="1"/>
    <col min="1017" max="1017" width="12.85546875" style="146" customWidth="1"/>
    <col min="1018" max="1018" width="6" style="146" customWidth="1"/>
    <col min="1019" max="1020" width="14.140625" style="146" customWidth="1"/>
    <col min="1021" max="1021" width="8.85546875" style="146" customWidth="1"/>
    <col min="1022" max="1022" width="50.85546875" style="146"/>
    <col min="1023" max="1023" width="68.28515625" style="146" customWidth="1"/>
    <col min="1024" max="1025" width="6.7109375" style="146" customWidth="1"/>
    <col min="1026" max="1026" width="14.85546875" style="146" customWidth="1"/>
    <col min="1027" max="1027" width="6" style="146" customWidth="1"/>
    <col min="1028" max="1028" width="16.140625" style="146" customWidth="1"/>
    <col min="1029" max="1029" width="14.140625" style="146" customWidth="1"/>
    <col min="1030" max="1030" width="11.140625" style="146" customWidth="1"/>
    <col min="1031" max="1269" width="8.85546875" style="146" customWidth="1"/>
    <col min="1270" max="1270" width="50.85546875" style="146" customWidth="1"/>
    <col min="1271" max="1272" width="6.7109375" style="146" customWidth="1"/>
    <col min="1273" max="1273" width="12.85546875" style="146" customWidth="1"/>
    <col min="1274" max="1274" width="6" style="146" customWidth="1"/>
    <col min="1275" max="1276" width="14.140625" style="146" customWidth="1"/>
    <col min="1277" max="1277" width="8.85546875" style="146" customWidth="1"/>
    <col min="1278" max="1278" width="50.85546875" style="146"/>
    <col min="1279" max="1279" width="68.28515625" style="146" customWidth="1"/>
    <col min="1280" max="1281" width="6.7109375" style="146" customWidth="1"/>
    <col min="1282" max="1282" width="14.85546875" style="146" customWidth="1"/>
    <col min="1283" max="1283" width="6" style="146" customWidth="1"/>
    <col min="1284" max="1284" width="16.140625" style="146" customWidth="1"/>
    <col min="1285" max="1285" width="14.140625" style="146" customWidth="1"/>
    <col min="1286" max="1286" width="11.140625" style="146" customWidth="1"/>
    <col min="1287" max="1525" width="8.85546875" style="146" customWidth="1"/>
    <col min="1526" max="1526" width="50.85546875" style="146" customWidth="1"/>
    <col min="1527" max="1528" width="6.7109375" style="146" customWidth="1"/>
    <col min="1529" max="1529" width="12.85546875" style="146" customWidth="1"/>
    <col min="1530" max="1530" width="6" style="146" customWidth="1"/>
    <col min="1531" max="1532" width="14.140625" style="146" customWidth="1"/>
    <col min="1533" max="1533" width="8.85546875" style="146" customWidth="1"/>
    <col min="1534" max="1534" width="50.85546875" style="146"/>
    <col min="1535" max="1535" width="68.28515625" style="146" customWidth="1"/>
    <col min="1536" max="1537" width="6.7109375" style="146" customWidth="1"/>
    <col min="1538" max="1538" width="14.85546875" style="146" customWidth="1"/>
    <col min="1539" max="1539" width="6" style="146" customWidth="1"/>
    <col min="1540" max="1540" width="16.140625" style="146" customWidth="1"/>
    <col min="1541" max="1541" width="14.140625" style="146" customWidth="1"/>
    <col min="1542" max="1542" width="11.140625" style="146" customWidth="1"/>
    <col min="1543" max="1781" width="8.85546875" style="146" customWidth="1"/>
    <col min="1782" max="1782" width="50.85546875" style="146" customWidth="1"/>
    <col min="1783" max="1784" width="6.7109375" style="146" customWidth="1"/>
    <col min="1785" max="1785" width="12.85546875" style="146" customWidth="1"/>
    <col min="1786" max="1786" width="6" style="146" customWidth="1"/>
    <col min="1787" max="1788" width="14.140625" style="146" customWidth="1"/>
    <col min="1789" max="1789" width="8.85546875" style="146" customWidth="1"/>
    <col min="1790" max="1790" width="50.85546875" style="146"/>
    <col min="1791" max="1791" width="68.28515625" style="146" customWidth="1"/>
    <col min="1792" max="1793" width="6.7109375" style="146" customWidth="1"/>
    <col min="1794" max="1794" width="14.85546875" style="146" customWidth="1"/>
    <col min="1795" max="1795" width="6" style="146" customWidth="1"/>
    <col min="1796" max="1796" width="16.140625" style="146" customWidth="1"/>
    <col min="1797" max="1797" width="14.140625" style="146" customWidth="1"/>
    <col min="1798" max="1798" width="11.140625" style="146" customWidth="1"/>
    <col min="1799" max="2037" width="8.85546875" style="146" customWidth="1"/>
    <col min="2038" max="2038" width="50.85546875" style="146" customWidth="1"/>
    <col min="2039" max="2040" width="6.7109375" style="146" customWidth="1"/>
    <col min="2041" max="2041" width="12.85546875" style="146" customWidth="1"/>
    <col min="2042" max="2042" width="6" style="146" customWidth="1"/>
    <col min="2043" max="2044" width="14.140625" style="146" customWidth="1"/>
    <col min="2045" max="2045" width="8.85546875" style="146" customWidth="1"/>
    <col min="2046" max="2046" width="50.85546875" style="146"/>
    <col min="2047" max="2047" width="68.28515625" style="146" customWidth="1"/>
    <col min="2048" max="2049" width="6.7109375" style="146" customWidth="1"/>
    <col min="2050" max="2050" width="14.85546875" style="146" customWidth="1"/>
    <col min="2051" max="2051" width="6" style="146" customWidth="1"/>
    <col min="2052" max="2052" width="16.140625" style="146" customWidth="1"/>
    <col min="2053" max="2053" width="14.140625" style="146" customWidth="1"/>
    <col min="2054" max="2054" width="11.140625" style="146" customWidth="1"/>
    <col min="2055" max="2293" width="8.85546875" style="146" customWidth="1"/>
    <col min="2294" max="2294" width="50.85546875" style="146" customWidth="1"/>
    <col min="2295" max="2296" width="6.7109375" style="146" customWidth="1"/>
    <col min="2297" max="2297" width="12.85546875" style="146" customWidth="1"/>
    <col min="2298" max="2298" width="6" style="146" customWidth="1"/>
    <col min="2299" max="2300" width="14.140625" style="146" customWidth="1"/>
    <col min="2301" max="2301" width="8.85546875" style="146" customWidth="1"/>
    <col min="2302" max="2302" width="50.85546875" style="146"/>
    <col min="2303" max="2303" width="68.28515625" style="146" customWidth="1"/>
    <col min="2304" max="2305" width="6.7109375" style="146" customWidth="1"/>
    <col min="2306" max="2306" width="14.85546875" style="146" customWidth="1"/>
    <col min="2307" max="2307" width="6" style="146" customWidth="1"/>
    <col min="2308" max="2308" width="16.140625" style="146" customWidth="1"/>
    <col min="2309" max="2309" width="14.140625" style="146" customWidth="1"/>
    <col min="2310" max="2310" width="11.140625" style="146" customWidth="1"/>
    <col min="2311" max="2549" width="8.85546875" style="146" customWidth="1"/>
    <col min="2550" max="2550" width="50.85546875" style="146" customWidth="1"/>
    <col min="2551" max="2552" width="6.7109375" style="146" customWidth="1"/>
    <col min="2553" max="2553" width="12.85546875" style="146" customWidth="1"/>
    <col min="2554" max="2554" width="6" style="146" customWidth="1"/>
    <col min="2555" max="2556" width="14.140625" style="146" customWidth="1"/>
    <col min="2557" max="2557" width="8.85546875" style="146" customWidth="1"/>
    <col min="2558" max="2558" width="50.85546875" style="146"/>
    <col min="2559" max="2559" width="68.28515625" style="146" customWidth="1"/>
    <col min="2560" max="2561" width="6.7109375" style="146" customWidth="1"/>
    <col min="2562" max="2562" width="14.85546875" style="146" customWidth="1"/>
    <col min="2563" max="2563" width="6" style="146" customWidth="1"/>
    <col min="2564" max="2564" width="16.140625" style="146" customWidth="1"/>
    <col min="2565" max="2565" width="14.140625" style="146" customWidth="1"/>
    <col min="2566" max="2566" width="11.140625" style="146" customWidth="1"/>
    <col min="2567" max="2805" width="8.85546875" style="146" customWidth="1"/>
    <col min="2806" max="2806" width="50.85546875" style="146" customWidth="1"/>
    <col min="2807" max="2808" width="6.7109375" style="146" customWidth="1"/>
    <col min="2809" max="2809" width="12.85546875" style="146" customWidth="1"/>
    <col min="2810" max="2810" width="6" style="146" customWidth="1"/>
    <col min="2811" max="2812" width="14.140625" style="146" customWidth="1"/>
    <col min="2813" max="2813" width="8.85546875" style="146" customWidth="1"/>
    <col min="2814" max="2814" width="50.85546875" style="146"/>
    <col min="2815" max="2815" width="68.28515625" style="146" customWidth="1"/>
    <col min="2816" max="2817" width="6.7109375" style="146" customWidth="1"/>
    <col min="2818" max="2818" width="14.85546875" style="146" customWidth="1"/>
    <col min="2819" max="2819" width="6" style="146" customWidth="1"/>
    <col min="2820" max="2820" width="16.140625" style="146" customWidth="1"/>
    <col min="2821" max="2821" width="14.140625" style="146" customWidth="1"/>
    <col min="2822" max="2822" width="11.140625" style="146" customWidth="1"/>
    <col min="2823" max="3061" width="8.85546875" style="146" customWidth="1"/>
    <col min="3062" max="3062" width="50.85546875" style="146" customWidth="1"/>
    <col min="3063" max="3064" width="6.7109375" style="146" customWidth="1"/>
    <col min="3065" max="3065" width="12.85546875" style="146" customWidth="1"/>
    <col min="3066" max="3066" width="6" style="146" customWidth="1"/>
    <col min="3067" max="3068" width="14.140625" style="146" customWidth="1"/>
    <col min="3069" max="3069" width="8.85546875" style="146" customWidth="1"/>
    <col min="3070" max="3070" width="50.85546875" style="146"/>
    <col min="3071" max="3071" width="68.28515625" style="146" customWidth="1"/>
    <col min="3072" max="3073" width="6.7109375" style="146" customWidth="1"/>
    <col min="3074" max="3074" width="14.85546875" style="146" customWidth="1"/>
    <col min="3075" max="3075" width="6" style="146" customWidth="1"/>
    <col min="3076" max="3076" width="16.140625" style="146" customWidth="1"/>
    <col min="3077" max="3077" width="14.140625" style="146" customWidth="1"/>
    <col min="3078" max="3078" width="11.140625" style="146" customWidth="1"/>
    <col min="3079" max="3317" width="8.85546875" style="146" customWidth="1"/>
    <col min="3318" max="3318" width="50.85546875" style="146" customWidth="1"/>
    <col min="3319" max="3320" width="6.7109375" style="146" customWidth="1"/>
    <col min="3321" max="3321" width="12.85546875" style="146" customWidth="1"/>
    <col min="3322" max="3322" width="6" style="146" customWidth="1"/>
    <col min="3323" max="3324" width="14.140625" style="146" customWidth="1"/>
    <col min="3325" max="3325" width="8.85546875" style="146" customWidth="1"/>
    <col min="3326" max="3326" width="50.85546875" style="146"/>
    <col min="3327" max="3327" width="68.28515625" style="146" customWidth="1"/>
    <col min="3328" max="3329" width="6.7109375" style="146" customWidth="1"/>
    <col min="3330" max="3330" width="14.85546875" style="146" customWidth="1"/>
    <col min="3331" max="3331" width="6" style="146" customWidth="1"/>
    <col min="3332" max="3332" width="16.140625" style="146" customWidth="1"/>
    <col min="3333" max="3333" width="14.140625" style="146" customWidth="1"/>
    <col min="3334" max="3334" width="11.140625" style="146" customWidth="1"/>
    <col min="3335" max="3573" width="8.85546875" style="146" customWidth="1"/>
    <col min="3574" max="3574" width="50.85546875" style="146" customWidth="1"/>
    <col min="3575" max="3576" width="6.7109375" style="146" customWidth="1"/>
    <col min="3577" max="3577" width="12.85546875" style="146" customWidth="1"/>
    <col min="3578" max="3578" width="6" style="146" customWidth="1"/>
    <col min="3579" max="3580" width="14.140625" style="146" customWidth="1"/>
    <col min="3581" max="3581" width="8.85546875" style="146" customWidth="1"/>
    <col min="3582" max="3582" width="50.85546875" style="146"/>
    <col min="3583" max="3583" width="68.28515625" style="146" customWidth="1"/>
    <col min="3584" max="3585" width="6.7109375" style="146" customWidth="1"/>
    <col min="3586" max="3586" width="14.85546875" style="146" customWidth="1"/>
    <col min="3587" max="3587" width="6" style="146" customWidth="1"/>
    <col min="3588" max="3588" width="16.140625" style="146" customWidth="1"/>
    <col min="3589" max="3589" width="14.140625" style="146" customWidth="1"/>
    <col min="3590" max="3590" width="11.140625" style="146" customWidth="1"/>
    <col min="3591" max="3829" width="8.85546875" style="146" customWidth="1"/>
    <col min="3830" max="3830" width="50.85546875" style="146" customWidth="1"/>
    <col min="3831" max="3832" width="6.7109375" style="146" customWidth="1"/>
    <col min="3833" max="3833" width="12.85546875" style="146" customWidth="1"/>
    <col min="3834" max="3834" width="6" style="146" customWidth="1"/>
    <col min="3835" max="3836" width="14.140625" style="146" customWidth="1"/>
    <col min="3837" max="3837" width="8.85546875" style="146" customWidth="1"/>
    <col min="3838" max="3838" width="50.85546875" style="146"/>
    <col min="3839" max="3839" width="68.28515625" style="146" customWidth="1"/>
    <col min="3840" max="3841" width="6.7109375" style="146" customWidth="1"/>
    <col min="3842" max="3842" width="14.85546875" style="146" customWidth="1"/>
    <col min="3843" max="3843" width="6" style="146" customWidth="1"/>
    <col min="3844" max="3844" width="16.140625" style="146" customWidth="1"/>
    <col min="3845" max="3845" width="14.140625" style="146" customWidth="1"/>
    <col min="3846" max="3846" width="11.140625" style="146" customWidth="1"/>
    <col min="3847" max="4085" width="8.85546875" style="146" customWidth="1"/>
    <col min="4086" max="4086" width="50.85546875" style="146" customWidth="1"/>
    <col min="4087" max="4088" width="6.7109375" style="146" customWidth="1"/>
    <col min="4089" max="4089" width="12.85546875" style="146" customWidth="1"/>
    <col min="4090" max="4090" width="6" style="146" customWidth="1"/>
    <col min="4091" max="4092" width="14.140625" style="146" customWidth="1"/>
    <col min="4093" max="4093" width="8.85546875" style="146" customWidth="1"/>
    <col min="4094" max="4094" width="50.85546875" style="146"/>
    <col min="4095" max="4095" width="68.28515625" style="146" customWidth="1"/>
    <col min="4096" max="4097" width="6.7109375" style="146" customWidth="1"/>
    <col min="4098" max="4098" width="14.85546875" style="146" customWidth="1"/>
    <col min="4099" max="4099" width="6" style="146" customWidth="1"/>
    <col min="4100" max="4100" width="16.140625" style="146" customWidth="1"/>
    <col min="4101" max="4101" width="14.140625" style="146" customWidth="1"/>
    <col min="4102" max="4102" width="11.140625" style="146" customWidth="1"/>
    <col min="4103" max="4341" width="8.85546875" style="146" customWidth="1"/>
    <col min="4342" max="4342" width="50.85546875" style="146" customWidth="1"/>
    <col min="4343" max="4344" width="6.7109375" style="146" customWidth="1"/>
    <col min="4345" max="4345" width="12.85546875" style="146" customWidth="1"/>
    <col min="4346" max="4346" width="6" style="146" customWidth="1"/>
    <col min="4347" max="4348" width="14.140625" style="146" customWidth="1"/>
    <col min="4349" max="4349" width="8.85546875" style="146" customWidth="1"/>
    <col min="4350" max="4350" width="50.85546875" style="146"/>
    <col min="4351" max="4351" width="68.28515625" style="146" customWidth="1"/>
    <col min="4352" max="4353" width="6.7109375" style="146" customWidth="1"/>
    <col min="4354" max="4354" width="14.85546875" style="146" customWidth="1"/>
    <col min="4355" max="4355" width="6" style="146" customWidth="1"/>
    <col min="4356" max="4356" width="16.140625" style="146" customWidth="1"/>
    <col min="4357" max="4357" width="14.140625" style="146" customWidth="1"/>
    <col min="4358" max="4358" width="11.140625" style="146" customWidth="1"/>
    <col min="4359" max="4597" width="8.85546875" style="146" customWidth="1"/>
    <col min="4598" max="4598" width="50.85546875" style="146" customWidth="1"/>
    <col min="4599" max="4600" width="6.7109375" style="146" customWidth="1"/>
    <col min="4601" max="4601" width="12.85546875" style="146" customWidth="1"/>
    <col min="4602" max="4602" width="6" style="146" customWidth="1"/>
    <col min="4603" max="4604" width="14.140625" style="146" customWidth="1"/>
    <col min="4605" max="4605" width="8.85546875" style="146" customWidth="1"/>
    <col min="4606" max="4606" width="50.85546875" style="146"/>
    <col min="4607" max="4607" width="68.28515625" style="146" customWidth="1"/>
    <col min="4608" max="4609" width="6.7109375" style="146" customWidth="1"/>
    <col min="4610" max="4610" width="14.85546875" style="146" customWidth="1"/>
    <col min="4611" max="4611" width="6" style="146" customWidth="1"/>
    <col min="4612" max="4612" width="16.140625" style="146" customWidth="1"/>
    <col min="4613" max="4613" width="14.140625" style="146" customWidth="1"/>
    <col min="4614" max="4614" width="11.140625" style="146" customWidth="1"/>
    <col min="4615" max="4853" width="8.85546875" style="146" customWidth="1"/>
    <col min="4854" max="4854" width="50.85546875" style="146" customWidth="1"/>
    <col min="4855" max="4856" width="6.7109375" style="146" customWidth="1"/>
    <col min="4857" max="4857" width="12.85546875" style="146" customWidth="1"/>
    <col min="4858" max="4858" width="6" style="146" customWidth="1"/>
    <col min="4859" max="4860" width="14.140625" style="146" customWidth="1"/>
    <col min="4861" max="4861" width="8.85546875" style="146" customWidth="1"/>
    <col min="4862" max="4862" width="50.85546875" style="146"/>
    <col min="4863" max="4863" width="68.28515625" style="146" customWidth="1"/>
    <col min="4864" max="4865" width="6.7109375" style="146" customWidth="1"/>
    <col min="4866" max="4866" width="14.85546875" style="146" customWidth="1"/>
    <col min="4867" max="4867" width="6" style="146" customWidth="1"/>
    <col min="4868" max="4868" width="16.140625" style="146" customWidth="1"/>
    <col min="4869" max="4869" width="14.140625" style="146" customWidth="1"/>
    <col min="4870" max="4870" width="11.140625" style="146" customWidth="1"/>
    <col min="4871" max="5109" width="8.85546875" style="146" customWidth="1"/>
    <col min="5110" max="5110" width="50.85546875" style="146" customWidth="1"/>
    <col min="5111" max="5112" width="6.7109375" style="146" customWidth="1"/>
    <col min="5113" max="5113" width="12.85546875" style="146" customWidth="1"/>
    <col min="5114" max="5114" width="6" style="146" customWidth="1"/>
    <col min="5115" max="5116" width="14.140625" style="146" customWidth="1"/>
    <col min="5117" max="5117" width="8.85546875" style="146" customWidth="1"/>
    <col min="5118" max="5118" width="50.85546875" style="146"/>
    <col min="5119" max="5119" width="68.28515625" style="146" customWidth="1"/>
    <col min="5120" max="5121" width="6.7109375" style="146" customWidth="1"/>
    <col min="5122" max="5122" width="14.85546875" style="146" customWidth="1"/>
    <col min="5123" max="5123" width="6" style="146" customWidth="1"/>
    <col min="5124" max="5124" width="16.140625" style="146" customWidth="1"/>
    <col min="5125" max="5125" width="14.140625" style="146" customWidth="1"/>
    <col min="5126" max="5126" width="11.140625" style="146" customWidth="1"/>
    <col min="5127" max="5365" width="8.85546875" style="146" customWidth="1"/>
    <col min="5366" max="5366" width="50.85546875" style="146" customWidth="1"/>
    <col min="5367" max="5368" width="6.7109375" style="146" customWidth="1"/>
    <col min="5369" max="5369" width="12.85546875" style="146" customWidth="1"/>
    <col min="5370" max="5370" width="6" style="146" customWidth="1"/>
    <col min="5371" max="5372" width="14.140625" style="146" customWidth="1"/>
    <col min="5373" max="5373" width="8.85546875" style="146" customWidth="1"/>
    <col min="5374" max="5374" width="50.85546875" style="146"/>
    <col min="5375" max="5375" width="68.28515625" style="146" customWidth="1"/>
    <col min="5376" max="5377" width="6.7109375" style="146" customWidth="1"/>
    <col min="5378" max="5378" width="14.85546875" style="146" customWidth="1"/>
    <col min="5379" max="5379" width="6" style="146" customWidth="1"/>
    <col min="5380" max="5380" width="16.140625" style="146" customWidth="1"/>
    <col min="5381" max="5381" width="14.140625" style="146" customWidth="1"/>
    <col min="5382" max="5382" width="11.140625" style="146" customWidth="1"/>
    <col min="5383" max="5621" width="8.85546875" style="146" customWidth="1"/>
    <col min="5622" max="5622" width="50.85546875" style="146" customWidth="1"/>
    <col min="5623" max="5624" width="6.7109375" style="146" customWidth="1"/>
    <col min="5625" max="5625" width="12.85546875" style="146" customWidth="1"/>
    <col min="5626" max="5626" width="6" style="146" customWidth="1"/>
    <col min="5627" max="5628" width="14.140625" style="146" customWidth="1"/>
    <col min="5629" max="5629" width="8.85546875" style="146" customWidth="1"/>
    <col min="5630" max="5630" width="50.85546875" style="146"/>
    <col min="5631" max="5631" width="68.28515625" style="146" customWidth="1"/>
    <col min="5632" max="5633" width="6.7109375" style="146" customWidth="1"/>
    <col min="5634" max="5634" width="14.85546875" style="146" customWidth="1"/>
    <col min="5635" max="5635" width="6" style="146" customWidth="1"/>
    <col min="5636" max="5636" width="16.140625" style="146" customWidth="1"/>
    <col min="5637" max="5637" width="14.140625" style="146" customWidth="1"/>
    <col min="5638" max="5638" width="11.140625" style="146" customWidth="1"/>
    <col min="5639" max="5877" width="8.85546875" style="146" customWidth="1"/>
    <col min="5878" max="5878" width="50.85546875" style="146" customWidth="1"/>
    <col min="5879" max="5880" width="6.7109375" style="146" customWidth="1"/>
    <col min="5881" max="5881" width="12.85546875" style="146" customWidth="1"/>
    <col min="5882" max="5882" width="6" style="146" customWidth="1"/>
    <col min="5883" max="5884" width="14.140625" style="146" customWidth="1"/>
    <col min="5885" max="5885" width="8.85546875" style="146" customWidth="1"/>
    <col min="5886" max="5886" width="50.85546875" style="146"/>
    <col min="5887" max="5887" width="68.28515625" style="146" customWidth="1"/>
    <col min="5888" max="5889" width="6.7109375" style="146" customWidth="1"/>
    <col min="5890" max="5890" width="14.85546875" style="146" customWidth="1"/>
    <col min="5891" max="5891" width="6" style="146" customWidth="1"/>
    <col min="5892" max="5892" width="16.140625" style="146" customWidth="1"/>
    <col min="5893" max="5893" width="14.140625" style="146" customWidth="1"/>
    <col min="5894" max="5894" width="11.140625" style="146" customWidth="1"/>
    <col min="5895" max="6133" width="8.85546875" style="146" customWidth="1"/>
    <col min="6134" max="6134" width="50.85546875" style="146" customWidth="1"/>
    <col min="6135" max="6136" width="6.7109375" style="146" customWidth="1"/>
    <col min="6137" max="6137" width="12.85546875" style="146" customWidth="1"/>
    <col min="6138" max="6138" width="6" style="146" customWidth="1"/>
    <col min="6139" max="6140" width="14.140625" style="146" customWidth="1"/>
    <col min="6141" max="6141" width="8.85546875" style="146" customWidth="1"/>
    <col min="6142" max="6142" width="50.85546875" style="146"/>
    <col min="6143" max="6143" width="68.28515625" style="146" customWidth="1"/>
    <col min="6144" max="6145" width="6.7109375" style="146" customWidth="1"/>
    <col min="6146" max="6146" width="14.85546875" style="146" customWidth="1"/>
    <col min="6147" max="6147" width="6" style="146" customWidth="1"/>
    <col min="6148" max="6148" width="16.140625" style="146" customWidth="1"/>
    <col min="6149" max="6149" width="14.140625" style="146" customWidth="1"/>
    <col min="6150" max="6150" width="11.140625" style="146" customWidth="1"/>
    <col min="6151" max="6389" width="8.85546875" style="146" customWidth="1"/>
    <col min="6390" max="6390" width="50.85546875" style="146" customWidth="1"/>
    <col min="6391" max="6392" width="6.7109375" style="146" customWidth="1"/>
    <col min="6393" max="6393" width="12.85546875" style="146" customWidth="1"/>
    <col min="6394" max="6394" width="6" style="146" customWidth="1"/>
    <col min="6395" max="6396" width="14.140625" style="146" customWidth="1"/>
    <col min="6397" max="6397" width="8.85546875" style="146" customWidth="1"/>
    <col min="6398" max="6398" width="50.85546875" style="146"/>
    <col min="6399" max="6399" width="68.28515625" style="146" customWidth="1"/>
    <col min="6400" max="6401" width="6.7109375" style="146" customWidth="1"/>
    <col min="6402" max="6402" width="14.85546875" style="146" customWidth="1"/>
    <col min="6403" max="6403" width="6" style="146" customWidth="1"/>
    <col min="6404" max="6404" width="16.140625" style="146" customWidth="1"/>
    <col min="6405" max="6405" width="14.140625" style="146" customWidth="1"/>
    <col min="6406" max="6406" width="11.140625" style="146" customWidth="1"/>
    <col min="6407" max="6645" width="8.85546875" style="146" customWidth="1"/>
    <col min="6646" max="6646" width="50.85546875" style="146" customWidth="1"/>
    <col min="6647" max="6648" width="6.7109375" style="146" customWidth="1"/>
    <col min="6649" max="6649" width="12.85546875" style="146" customWidth="1"/>
    <col min="6650" max="6650" width="6" style="146" customWidth="1"/>
    <col min="6651" max="6652" width="14.140625" style="146" customWidth="1"/>
    <col min="6653" max="6653" width="8.85546875" style="146" customWidth="1"/>
    <col min="6654" max="6654" width="50.85546875" style="146"/>
    <col min="6655" max="6655" width="68.28515625" style="146" customWidth="1"/>
    <col min="6656" max="6657" width="6.7109375" style="146" customWidth="1"/>
    <col min="6658" max="6658" width="14.85546875" style="146" customWidth="1"/>
    <col min="6659" max="6659" width="6" style="146" customWidth="1"/>
    <col min="6660" max="6660" width="16.140625" style="146" customWidth="1"/>
    <col min="6661" max="6661" width="14.140625" style="146" customWidth="1"/>
    <col min="6662" max="6662" width="11.140625" style="146" customWidth="1"/>
    <col min="6663" max="6901" width="8.85546875" style="146" customWidth="1"/>
    <col min="6902" max="6902" width="50.85546875" style="146" customWidth="1"/>
    <col min="6903" max="6904" width="6.7109375" style="146" customWidth="1"/>
    <col min="6905" max="6905" width="12.85546875" style="146" customWidth="1"/>
    <col min="6906" max="6906" width="6" style="146" customWidth="1"/>
    <col min="6907" max="6908" width="14.140625" style="146" customWidth="1"/>
    <col min="6909" max="6909" width="8.85546875" style="146" customWidth="1"/>
    <col min="6910" max="6910" width="50.85546875" style="146"/>
    <col min="6911" max="6911" width="68.28515625" style="146" customWidth="1"/>
    <col min="6912" max="6913" width="6.7109375" style="146" customWidth="1"/>
    <col min="6914" max="6914" width="14.85546875" style="146" customWidth="1"/>
    <col min="6915" max="6915" width="6" style="146" customWidth="1"/>
    <col min="6916" max="6916" width="16.140625" style="146" customWidth="1"/>
    <col min="6917" max="6917" width="14.140625" style="146" customWidth="1"/>
    <col min="6918" max="6918" width="11.140625" style="146" customWidth="1"/>
    <col min="6919" max="7157" width="8.85546875" style="146" customWidth="1"/>
    <col min="7158" max="7158" width="50.85546875" style="146" customWidth="1"/>
    <col min="7159" max="7160" width="6.7109375" style="146" customWidth="1"/>
    <col min="7161" max="7161" width="12.85546875" style="146" customWidth="1"/>
    <col min="7162" max="7162" width="6" style="146" customWidth="1"/>
    <col min="7163" max="7164" width="14.140625" style="146" customWidth="1"/>
    <col min="7165" max="7165" width="8.85546875" style="146" customWidth="1"/>
    <col min="7166" max="7166" width="50.85546875" style="146"/>
    <col min="7167" max="7167" width="68.28515625" style="146" customWidth="1"/>
    <col min="7168" max="7169" width="6.7109375" style="146" customWidth="1"/>
    <col min="7170" max="7170" width="14.85546875" style="146" customWidth="1"/>
    <col min="7171" max="7171" width="6" style="146" customWidth="1"/>
    <col min="7172" max="7172" width="16.140625" style="146" customWidth="1"/>
    <col min="7173" max="7173" width="14.140625" style="146" customWidth="1"/>
    <col min="7174" max="7174" width="11.140625" style="146" customWidth="1"/>
    <col min="7175" max="7413" width="8.85546875" style="146" customWidth="1"/>
    <col min="7414" max="7414" width="50.85546875" style="146" customWidth="1"/>
    <col min="7415" max="7416" width="6.7109375" style="146" customWidth="1"/>
    <col min="7417" max="7417" width="12.85546875" style="146" customWidth="1"/>
    <col min="7418" max="7418" width="6" style="146" customWidth="1"/>
    <col min="7419" max="7420" width="14.140625" style="146" customWidth="1"/>
    <col min="7421" max="7421" width="8.85546875" style="146" customWidth="1"/>
    <col min="7422" max="7422" width="50.85546875" style="146"/>
    <col min="7423" max="7423" width="68.28515625" style="146" customWidth="1"/>
    <col min="7424" max="7425" width="6.7109375" style="146" customWidth="1"/>
    <col min="7426" max="7426" width="14.85546875" style="146" customWidth="1"/>
    <col min="7427" max="7427" width="6" style="146" customWidth="1"/>
    <col min="7428" max="7428" width="16.140625" style="146" customWidth="1"/>
    <col min="7429" max="7429" width="14.140625" style="146" customWidth="1"/>
    <col min="7430" max="7430" width="11.140625" style="146" customWidth="1"/>
    <col min="7431" max="7669" width="8.85546875" style="146" customWidth="1"/>
    <col min="7670" max="7670" width="50.85546875" style="146" customWidth="1"/>
    <col min="7671" max="7672" width="6.7109375" style="146" customWidth="1"/>
    <col min="7673" max="7673" width="12.85546875" style="146" customWidth="1"/>
    <col min="7674" max="7674" width="6" style="146" customWidth="1"/>
    <col min="7675" max="7676" width="14.140625" style="146" customWidth="1"/>
    <col min="7677" max="7677" width="8.85546875" style="146" customWidth="1"/>
    <col min="7678" max="7678" width="50.85546875" style="146"/>
    <col min="7679" max="7679" width="68.28515625" style="146" customWidth="1"/>
    <col min="7680" max="7681" width="6.7109375" style="146" customWidth="1"/>
    <col min="7682" max="7682" width="14.85546875" style="146" customWidth="1"/>
    <col min="7683" max="7683" width="6" style="146" customWidth="1"/>
    <col min="7684" max="7684" width="16.140625" style="146" customWidth="1"/>
    <col min="7685" max="7685" width="14.140625" style="146" customWidth="1"/>
    <col min="7686" max="7686" width="11.140625" style="146" customWidth="1"/>
    <col min="7687" max="7925" width="8.85546875" style="146" customWidth="1"/>
    <col min="7926" max="7926" width="50.85546875" style="146" customWidth="1"/>
    <col min="7927" max="7928" width="6.7109375" style="146" customWidth="1"/>
    <col min="7929" max="7929" width="12.85546875" style="146" customWidth="1"/>
    <col min="7930" max="7930" width="6" style="146" customWidth="1"/>
    <col min="7931" max="7932" width="14.140625" style="146" customWidth="1"/>
    <col min="7933" max="7933" width="8.85546875" style="146" customWidth="1"/>
    <col min="7934" max="7934" width="50.85546875" style="146"/>
    <col min="7935" max="7935" width="68.28515625" style="146" customWidth="1"/>
    <col min="7936" max="7937" width="6.7109375" style="146" customWidth="1"/>
    <col min="7938" max="7938" width="14.85546875" style="146" customWidth="1"/>
    <col min="7939" max="7939" width="6" style="146" customWidth="1"/>
    <col min="7940" max="7940" width="16.140625" style="146" customWidth="1"/>
    <col min="7941" max="7941" width="14.140625" style="146" customWidth="1"/>
    <col min="7942" max="7942" width="11.140625" style="146" customWidth="1"/>
    <col min="7943" max="8181" width="8.85546875" style="146" customWidth="1"/>
    <col min="8182" max="8182" width="50.85546875" style="146" customWidth="1"/>
    <col min="8183" max="8184" width="6.7109375" style="146" customWidth="1"/>
    <col min="8185" max="8185" width="12.85546875" style="146" customWidth="1"/>
    <col min="8186" max="8186" width="6" style="146" customWidth="1"/>
    <col min="8187" max="8188" width="14.140625" style="146" customWidth="1"/>
    <col min="8189" max="8189" width="8.85546875" style="146" customWidth="1"/>
    <col min="8190" max="8190" width="50.85546875" style="146"/>
    <col min="8191" max="8191" width="68.28515625" style="146" customWidth="1"/>
    <col min="8192" max="8193" width="6.7109375" style="146" customWidth="1"/>
    <col min="8194" max="8194" width="14.85546875" style="146" customWidth="1"/>
    <col min="8195" max="8195" width="6" style="146" customWidth="1"/>
    <col min="8196" max="8196" width="16.140625" style="146" customWidth="1"/>
    <col min="8197" max="8197" width="14.140625" style="146" customWidth="1"/>
    <col min="8198" max="8198" width="11.140625" style="146" customWidth="1"/>
    <col min="8199" max="8437" width="8.85546875" style="146" customWidth="1"/>
    <col min="8438" max="8438" width="50.85546875" style="146" customWidth="1"/>
    <col min="8439" max="8440" width="6.7109375" style="146" customWidth="1"/>
    <col min="8441" max="8441" width="12.85546875" style="146" customWidth="1"/>
    <col min="8442" max="8442" width="6" style="146" customWidth="1"/>
    <col min="8443" max="8444" width="14.140625" style="146" customWidth="1"/>
    <col min="8445" max="8445" width="8.85546875" style="146" customWidth="1"/>
    <col min="8446" max="8446" width="50.85546875" style="146"/>
    <col min="8447" max="8447" width="68.28515625" style="146" customWidth="1"/>
    <col min="8448" max="8449" width="6.7109375" style="146" customWidth="1"/>
    <col min="8450" max="8450" width="14.85546875" style="146" customWidth="1"/>
    <col min="8451" max="8451" width="6" style="146" customWidth="1"/>
    <col min="8452" max="8452" width="16.140625" style="146" customWidth="1"/>
    <col min="8453" max="8453" width="14.140625" style="146" customWidth="1"/>
    <col min="8454" max="8454" width="11.140625" style="146" customWidth="1"/>
    <col min="8455" max="8693" width="8.85546875" style="146" customWidth="1"/>
    <col min="8694" max="8694" width="50.85546875" style="146" customWidth="1"/>
    <col min="8695" max="8696" width="6.7109375" style="146" customWidth="1"/>
    <col min="8697" max="8697" width="12.85546875" style="146" customWidth="1"/>
    <col min="8698" max="8698" width="6" style="146" customWidth="1"/>
    <col min="8699" max="8700" width="14.140625" style="146" customWidth="1"/>
    <col min="8701" max="8701" width="8.85546875" style="146" customWidth="1"/>
    <col min="8702" max="8702" width="50.85546875" style="146"/>
    <col min="8703" max="8703" width="68.28515625" style="146" customWidth="1"/>
    <col min="8704" max="8705" width="6.7109375" style="146" customWidth="1"/>
    <col min="8706" max="8706" width="14.85546875" style="146" customWidth="1"/>
    <col min="8707" max="8707" width="6" style="146" customWidth="1"/>
    <col min="8708" max="8708" width="16.140625" style="146" customWidth="1"/>
    <col min="8709" max="8709" width="14.140625" style="146" customWidth="1"/>
    <col min="8710" max="8710" width="11.140625" style="146" customWidth="1"/>
    <col min="8711" max="8949" width="8.85546875" style="146" customWidth="1"/>
    <col min="8950" max="8950" width="50.85546875" style="146" customWidth="1"/>
    <col min="8951" max="8952" width="6.7109375" style="146" customWidth="1"/>
    <col min="8953" max="8953" width="12.85546875" style="146" customWidth="1"/>
    <col min="8954" max="8954" width="6" style="146" customWidth="1"/>
    <col min="8955" max="8956" width="14.140625" style="146" customWidth="1"/>
    <col min="8957" max="8957" width="8.85546875" style="146" customWidth="1"/>
    <col min="8958" max="8958" width="50.85546875" style="146"/>
    <col min="8959" max="8959" width="68.28515625" style="146" customWidth="1"/>
    <col min="8960" max="8961" width="6.7109375" style="146" customWidth="1"/>
    <col min="8962" max="8962" width="14.85546875" style="146" customWidth="1"/>
    <col min="8963" max="8963" width="6" style="146" customWidth="1"/>
    <col min="8964" max="8964" width="16.140625" style="146" customWidth="1"/>
    <col min="8965" max="8965" width="14.140625" style="146" customWidth="1"/>
    <col min="8966" max="8966" width="11.140625" style="146" customWidth="1"/>
    <col min="8967" max="9205" width="8.85546875" style="146" customWidth="1"/>
    <col min="9206" max="9206" width="50.85546875" style="146" customWidth="1"/>
    <col min="9207" max="9208" width="6.7109375" style="146" customWidth="1"/>
    <col min="9209" max="9209" width="12.85546875" style="146" customWidth="1"/>
    <col min="9210" max="9210" width="6" style="146" customWidth="1"/>
    <col min="9211" max="9212" width="14.140625" style="146" customWidth="1"/>
    <col min="9213" max="9213" width="8.85546875" style="146" customWidth="1"/>
    <col min="9214" max="9214" width="50.85546875" style="146"/>
    <col min="9215" max="9215" width="68.28515625" style="146" customWidth="1"/>
    <col min="9216" max="9217" width="6.7109375" style="146" customWidth="1"/>
    <col min="9218" max="9218" width="14.85546875" style="146" customWidth="1"/>
    <col min="9219" max="9219" width="6" style="146" customWidth="1"/>
    <col min="9220" max="9220" width="16.140625" style="146" customWidth="1"/>
    <col min="9221" max="9221" width="14.140625" style="146" customWidth="1"/>
    <col min="9222" max="9222" width="11.140625" style="146" customWidth="1"/>
    <col min="9223" max="9461" width="8.85546875" style="146" customWidth="1"/>
    <col min="9462" max="9462" width="50.85546875" style="146" customWidth="1"/>
    <col min="9463" max="9464" width="6.7109375" style="146" customWidth="1"/>
    <col min="9465" max="9465" width="12.85546875" style="146" customWidth="1"/>
    <col min="9466" max="9466" width="6" style="146" customWidth="1"/>
    <col min="9467" max="9468" width="14.140625" style="146" customWidth="1"/>
    <col min="9469" max="9469" width="8.85546875" style="146" customWidth="1"/>
    <col min="9470" max="9470" width="50.85546875" style="146"/>
    <col min="9471" max="9471" width="68.28515625" style="146" customWidth="1"/>
    <col min="9472" max="9473" width="6.7109375" style="146" customWidth="1"/>
    <col min="9474" max="9474" width="14.85546875" style="146" customWidth="1"/>
    <col min="9475" max="9475" width="6" style="146" customWidth="1"/>
    <col min="9476" max="9476" width="16.140625" style="146" customWidth="1"/>
    <col min="9477" max="9477" width="14.140625" style="146" customWidth="1"/>
    <col min="9478" max="9478" width="11.140625" style="146" customWidth="1"/>
    <col min="9479" max="9717" width="8.85546875" style="146" customWidth="1"/>
    <col min="9718" max="9718" width="50.85546875" style="146" customWidth="1"/>
    <col min="9719" max="9720" width="6.7109375" style="146" customWidth="1"/>
    <col min="9721" max="9721" width="12.85546875" style="146" customWidth="1"/>
    <col min="9722" max="9722" width="6" style="146" customWidth="1"/>
    <col min="9723" max="9724" width="14.140625" style="146" customWidth="1"/>
    <col min="9725" max="9725" width="8.85546875" style="146" customWidth="1"/>
    <col min="9726" max="9726" width="50.85546875" style="146"/>
    <col min="9727" max="9727" width="68.28515625" style="146" customWidth="1"/>
    <col min="9728" max="9729" width="6.7109375" style="146" customWidth="1"/>
    <col min="9730" max="9730" width="14.85546875" style="146" customWidth="1"/>
    <col min="9731" max="9731" width="6" style="146" customWidth="1"/>
    <col min="9732" max="9732" width="16.140625" style="146" customWidth="1"/>
    <col min="9733" max="9733" width="14.140625" style="146" customWidth="1"/>
    <col min="9734" max="9734" width="11.140625" style="146" customWidth="1"/>
    <col min="9735" max="9973" width="8.85546875" style="146" customWidth="1"/>
    <col min="9974" max="9974" width="50.85546875" style="146" customWidth="1"/>
    <col min="9975" max="9976" width="6.7109375" style="146" customWidth="1"/>
    <col min="9977" max="9977" width="12.85546875" style="146" customWidth="1"/>
    <col min="9978" max="9978" width="6" style="146" customWidth="1"/>
    <col min="9979" max="9980" width="14.140625" style="146" customWidth="1"/>
    <col min="9981" max="9981" width="8.85546875" style="146" customWidth="1"/>
    <col min="9982" max="9982" width="50.85546875" style="146"/>
    <col min="9983" max="9983" width="68.28515625" style="146" customWidth="1"/>
    <col min="9984" max="9985" width="6.7109375" style="146" customWidth="1"/>
    <col min="9986" max="9986" width="14.85546875" style="146" customWidth="1"/>
    <col min="9987" max="9987" width="6" style="146" customWidth="1"/>
    <col min="9988" max="9988" width="16.140625" style="146" customWidth="1"/>
    <col min="9989" max="9989" width="14.140625" style="146" customWidth="1"/>
    <col min="9990" max="9990" width="11.140625" style="146" customWidth="1"/>
    <col min="9991" max="10229" width="8.85546875" style="146" customWidth="1"/>
    <col min="10230" max="10230" width="50.85546875" style="146" customWidth="1"/>
    <col min="10231" max="10232" width="6.7109375" style="146" customWidth="1"/>
    <col min="10233" max="10233" width="12.85546875" style="146" customWidth="1"/>
    <col min="10234" max="10234" width="6" style="146" customWidth="1"/>
    <col min="10235" max="10236" width="14.140625" style="146" customWidth="1"/>
    <col min="10237" max="10237" width="8.85546875" style="146" customWidth="1"/>
    <col min="10238" max="10238" width="50.85546875" style="146"/>
    <col min="10239" max="10239" width="68.28515625" style="146" customWidth="1"/>
    <col min="10240" max="10241" width="6.7109375" style="146" customWidth="1"/>
    <col min="10242" max="10242" width="14.85546875" style="146" customWidth="1"/>
    <col min="10243" max="10243" width="6" style="146" customWidth="1"/>
    <col min="10244" max="10244" width="16.140625" style="146" customWidth="1"/>
    <col min="10245" max="10245" width="14.140625" style="146" customWidth="1"/>
    <col min="10246" max="10246" width="11.140625" style="146" customWidth="1"/>
    <col min="10247" max="10485" width="8.85546875" style="146" customWidth="1"/>
    <col min="10486" max="10486" width="50.85546875" style="146" customWidth="1"/>
    <col min="10487" max="10488" width="6.7109375" style="146" customWidth="1"/>
    <col min="10489" max="10489" width="12.85546875" style="146" customWidth="1"/>
    <col min="10490" max="10490" width="6" style="146" customWidth="1"/>
    <col min="10491" max="10492" width="14.140625" style="146" customWidth="1"/>
    <col min="10493" max="10493" width="8.85546875" style="146" customWidth="1"/>
    <col min="10494" max="10494" width="50.85546875" style="146"/>
    <col min="10495" max="10495" width="68.28515625" style="146" customWidth="1"/>
    <col min="10496" max="10497" width="6.7109375" style="146" customWidth="1"/>
    <col min="10498" max="10498" width="14.85546875" style="146" customWidth="1"/>
    <col min="10499" max="10499" width="6" style="146" customWidth="1"/>
    <col min="10500" max="10500" width="16.140625" style="146" customWidth="1"/>
    <col min="10501" max="10501" width="14.140625" style="146" customWidth="1"/>
    <col min="10502" max="10502" width="11.140625" style="146" customWidth="1"/>
    <col min="10503" max="10741" width="8.85546875" style="146" customWidth="1"/>
    <col min="10742" max="10742" width="50.85546875" style="146" customWidth="1"/>
    <col min="10743" max="10744" width="6.7109375" style="146" customWidth="1"/>
    <col min="10745" max="10745" width="12.85546875" style="146" customWidth="1"/>
    <col min="10746" max="10746" width="6" style="146" customWidth="1"/>
    <col min="10747" max="10748" width="14.140625" style="146" customWidth="1"/>
    <col min="10749" max="10749" width="8.85546875" style="146" customWidth="1"/>
    <col min="10750" max="10750" width="50.85546875" style="146"/>
    <col min="10751" max="10751" width="68.28515625" style="146" customWidth="1"/>
    <col min="10752" max="10753" width="6.7109375" style="146" customWidth="1"/>
    <col min="10754" max="10754" width="14.85546875" style="146" customWidth="1"/>
    <col min="10755" max="10755" width="6" style="146" customWidth="1"/>
    <col min="10756" max="10756" width="16.140625" style="146" customWidth="1"/>
    <col min="10757" max="10757" width="14.140625" style="146" customWidth="1"/>
    <col min="10758" max="10758" width="11.140625" style="146" customWidth="1"/>
    <col min="10759" max="10997" width="8.85546875" style="146" customWidth="1"/>
    <col min="10998" max="10998" width="50.85546875" style="146" customWidth="1"/>
    <col min="10999" max="11000" width="6.7109375" style="146" customWidth="1"/>
    <col min="11001" max="11001" width="12.85546875" style="146" customWidth="1"/>
    <col min="11002" max="11002" width="6" style="146" customWidth="1"/>
    <col min="11003" max="11004" width="14.140625" style="146" customWidth="1"/>
    <col min="11005" max="11005" width="8.85546875" style="146" customWidth="1"/>
    <col min="11006" max="11006" width="50.85546875" style="146"/>
    <col min="11007" max="11007" width="68.28515625" style="146" customWidth="1"/>
    <col min="11008" max="11009" width="6.7109375" style="146" customWidth="1"/>
    <col min="11010" max="11010" width="14.85546875" style="146" customWidth="1"/>
    <col min="11011" max="11011" width="6" style="146" customWidth="1"/>
    <col min="11012" max="11012" width="16.140625" style="146" customWidth="1"/>
    <col min="11013" max="11013" width="14.140625" style="146" customWidth="1"/>
    <col min="11014" max="11014" width="11.140625" style="146" customWidth="1"/>
    <col min="11015" max="11253" width="8.85546875" style="146" customWidth="1"/>
    <col min="11254" max="11254" width="50.85546875" style="146" customWidth="1"/>
    <col min="11255" max="11256" width="6.7109375" style="146" customWidth="1"/>
    <col min="11257" max="11257" width="12.85546875" style="146" customWidth="1"/>
    <col min="11258" max="11258" width="6" style="146" customWidth="1"/>
    <col min="11259" max="11260" width="14.140625" style="146" customWidth="1"/>
    <col min="11261" max="11261" width="8.85546875" style="146" customWidth="1"/>
    <col min="11262" max="11262" width="50.85546875" style="146"/>
    <col min="11263" max="11263" width="68.28515625" style="146" customWidth="1"/>
    <col min="11264" max="11265" width="6.7109375" style="146" customWidth="1"/>
    <col min="11266" max="11266" width="14.85546875" style="146" customWidth="1"/>
    <col min="11267" max="11267" width="6" style="146" customWidth="1"/>
    <col min="11268" max="11268" width="16.140625" style="146" customWidth="1"/>
    <col min="11269" max="11269" width="14.140625" style="146" customWidth="1"/>
    <col min="11270" max="11270" width="11.140625" style="146" customWidth="1"/>
    <col min="11271" max="11509" width="8.85546875" style="146" customWidth="1"/>
    <col min="11510" max="11510" width="50.85546875" style="146" customWidth="1"/>
    <col min="11511" max="11512" width="6.7109375" style="146" customWidth="1"/>
    <col min="11513" max="11513" width="12.85546875" style="146" customWidth="1"/>
    <col min="11514" max="11514" width="6" style="146" customWidth="1"/>
    <col min="11515" max="11516" width="14.140625" style="146" customWidth="1"/>
    <col min="11517" max="11517" width="8.85546875" style="146" customWidth="1"/>
    <col min="11518" max="11518" width="50.85546875" style="146"/>
    <col min="11519" max="11519" width="68.28515625" style="146" customWidth="1"/>
    <col min="11520" max="11521" width="6.7109375" style="146" customWidth="1"/>
    <col min="11522" max="11522" width="14.85546875" style="146" customWidth="1"/>
    <col min="11523" max="11523" width="6" style="146" customWidth="1"/>
    <col min="11524" max="11524" width="16.140625" style="146" customWidth="1"/>
    <col min="11525" max="11525" width="14.140625" style="146" customWidth="1"/>
    <col min="11526" max="11526" width="11.140625" style="146" customWidth="1"/>
    <col min="11527" max="11765" width="8.85546875" style="146" customWidth="1"/>
    <col min="11766" max="11766" width="50.85546875" style="146" customWidth="1"/>
    <col min="11767" max="11768" width="6.7109375" style="146" customWidth="1"/>
    <col min="11769" max="11769" width="12.85546875" style="146" customWidth="1"/>
    <col min="11770" max="11770" width="6" style="146" customWidth="1"/>
    <col min="11771" max="11772" width="14.140625" style="146" customWidth="1"/>
    <col min="11773" max="11773" width="8.85546875" style="146" customWidth="1"/>
    <col min="11774" max="11774" width="50.85546875" style="146"/>
    <col min="11775" max="11775" width="68.28515625" style="146" customWidth="1"/>
    <col min="11776" max="11777" width="6.7109375" style="146" customWidth="1"/>
    <col min="11778" max="11778" width="14.85546875" style="146" customWidth="1"/>
    <col min="11779" max="11779" width="6" style="146" customWidth="1"/>
    <col min="11780" max="11780" width="16.140625" style="146" customWidth="1"/>
    <col min="11781" max="11781" width="14.140625" style="146" customWidth="1"/>
    <col min="11782" max="11782" width="11.140625" style="146" customWidth="1"/>
    <col min="11783" max="12021" width="8.85546875" style="146" customWidth="1"/>
    <col min="12022" max="12022" width="50.85546875" style="146" customWidth="1"/>
    <col min="12023" max="12024" width="6.7109375" style="146" customWidth="1"/>
    <col min="12025" max="12025" width="12.85546875" style="146" customWidth="1"/>
    <col min="12026" max="12026" width="6" style="146" customWidth="1"/>
    <col min="12027" max="12028" width="14.140625" style="146" customWidth="1"/>
    <col min="12029" max="12029" width="8.85546875" style="146" customWidth="1"/>
    <col min="12030" max="12030" width="50.85546875" style="146"/>
    <col min="12031" max="12031" width="68.28515625" style="146" customWidth="1"/>
    <col min="12032" max="12033" width="6.7109375" style="146" customWidth="1"/>
    <col min="12034" max="12034" width="14.85546875" style="146" customWidth="1"/>
    <col min="12035" max="12035" width="6" style="146" customWidth="1"/>
    <col min="12036" max="12036" width="16.140625" style="146" customWidth="1"/>
    <col min="12037" max="12037" width="14.140625" style="146" customWidth="1"/>
    <col min="12038" max="12038" width="11.140625" style="146" customWidth="1"/>
    <col min="12039" max="12277" width="8.85546875" style="146" customWidth="1"/>
    <col min="12278" max="12278" width="50.85546875" style="146" customWidth="1"/>
    <col min="12279" max="12280" width="6.7109375" style="146" customWidth="1"/>
    <col min="12281" max="12281" width="12.85546875" style="146" customWidth="1"/>
    <col min="12282" max="12282" width="6" style="146" customWidth="1"/>
    <col min="12283" max="12284" width="14.140625" style="146" customWidth="1"/>
    <col min="12285" max="12285" width="8.85546875" style="146" customWidth="1"/>
    <col min="12286" max="12286" width="50.85546875" style="146"/>
    <col min="12287" max="12287" width="68.28515625" style="146" customWidth="1"/>
    <col min="12288" max="12289" width="6.7109375" style="146" customWidth="1"/>
    <col min="12290" max="12290" width="14.85546875" style="146" customWidth="1"/>
    <col min="12291" max="12291" width="6" style="146" customWidth="1"/>
    <col min="12292" max="12292" width="16.140625" style="146" customWidth="1"/>
    <col min="12293" max="12293" width="14.140625" style="146" customWidth="1"/>
    <col min="12294" max="12294" width="11.140625" style="146" customWidth="1"/>
    <col min="12295" max="12533" width="8.85546875" style="146" customWidth="1"/>
    <col min="12534" max="12534" width="50.85546875" style="146" customWidth="1"/>
    <col min="12535" max="12536" width="6.7109375" style="146" customWidth="1"/>
    <col min="12537" max="12537" width="12.85546875" style="146" customWidth="1"/>
    <col min="12538" max="12538" width="6" style="146" customWidth="1"/>
    <col min="12539" max="12540" width="14.140625" style="146" customWidth="1"/>
    <col min="12541" max="12541" width="8.85546875" style="146" customWidth="1"/>
    <col min="12542" max="12542" width="50.85546875" style="146"/>
    <col min="12543" max="12543" width="68.28515625" style="146" customWidth="1"/>
    <col min="12544" max="12545" width="6.7109375" style="146" customWidth="1"/>
    <col min="12546" max="12546" width="14.85546875" style="146" customWidth="1"/>
    <col min="12547" max="12547" width="6" style="146" customWidth="1"/>
    <col min="12548" max="12548" width="16.140625" style="146" customWidth="1"/>
    <col min="12549" max="12549" width="14.140625" style="146" customWidth="1"/>
    <col min="12550" max="12550" width="11.140625" style="146" customWidth="1"/>
    <col min="12551" max="12789" width="8.85546875" style="146" customWidth="1"/>
    <col min="12790" max="12790" width="50.85546875" style="146" customWidth="1"/>
    <col min="12791" max="12792" width="6.7109375" style="146" customWidth="1"/>
    <col min="12793" max="12793" width="12.85546875" style="146" customWidth="1"/>
    <col min="12794" max="12794" width="6" style="146" customWidth="1"/>
    <col min="12795" max="12796" width="14.140625" style="146" customWidth="1"/>
    <col min="12797" max="12797" width="8.85546875" style="146" customWidth="1"/>
    <col min="12798" max="12798" width="50.85546875" style="146"/>
    <col min="12799" max="12799" width="68.28515625" style="146" customWidth="1"/>
    <col min="12800" max="12801" width="6.7109375" style="146" customWidth="1"/>
    <col min="12802" max="12802" width="14.85546875" style="146" customWidth="1"/>
    <col min="12803" max="12803" width="6" style="146" customWidth="1"/>
    <col min="12804" max="12804" width="16.140625" style="146" customWidth="1"/>
    <col min="12805" max="12805" width="14.140625" style="146" customWidth="1"/>
    <col min="12806" max="12806" width="11.140625" style="146" customWidth="1"/>
    <col min="12807" max="13045" width="8.85546875" style="146" customWidth="1"/>
    <col min="13046" max="13046" width="50.85546875" style="146" customWidth="1"/>
    <col min="13047" max="13048" width="6.7109375" style="146" customWidth="1"/>
    <col min="13049" max="13049" width="12.85546875" style="146" customWidth="1"/>
    <col min="13050" max="13050" width="6" style="146" customWidth="1"/>
    <col min="13051" max="13052" width="14.140625" style="146" customWidth="1"/>
    <col min="13053" max="13053" width="8.85546875" style="146" customWidth="1"/>
    <col min="13054" max="13054" width="50.85546875" style="146"/>
    <col min="13055" max="13055" width="68.28515625" style="146" customWidth="1"/>
    <col min="13056" max="13057" width="6.7109375" style="146" customWidth="1"/>
    <col min="13058" max="13058" width="14.85546875" style="146" customWidth="1"/>
    <col min="13059" max="13059" width="6" style="146" customWidth="1"/>
    <col min="13060" max="13060" width="16.140625" style="146" customWidth="1"/>
    <col min="13061" max="13061" width="14.140625" style="146" customWidth="1"/>
    <col min="13062" max="13062" width="11.140625" style="146" customWidth="1"/>
    <col min="13063" max="13301" width="8.85546875" style="146" customWidth="1"/>
    <col min="13302" max="13302" width="50.85546875" style="146" customWidth="1"/>
    <col min="13303" max="13304" width="6.7109375" style="146" customWidth="1"/>
    <col min="13305" max="13305" width="12.85546875" style="146" customWidth="1"/>
    <col min="13306" max="13306" width="6" style="146" customWidth="1"/>
    <col min="13307" max="13308" width="14.140625" style="146" customWidth="1"/>
    <col min="13309" max="13309" width="8.85546875" style="146" customWidth="1"/>
    <col min="13310" max="13310" width="50.85546875" style="146"/>
    <col min="13311" max="13311" width="68.28515625" style="146" customWidth="1"/>
    <col min="13312" max="13313" width="6.7109375" style="146" customWidth="1"/>
    <col min="13314" max="13314" width="14.85546875" style="146" customWidth="1"/>
    <col min="13315" max="13315" width="6" style="146" customWidth="1"/>
    <col min="13316" max="13316" width="16.140625" style="146" customWidth="1"/>
    <col min="13317" max="13317" width="14.140625" style="146" customWidth="1"/>
    <col min="13318" max="13318" width="11.140625" style="146" customWidth="1"/>
    <col min="13319" max="13557" width="8.85546875" style="146" customWidth="1"/>
    <col min="13558" max="13558" width="50.85546875" style="146" customWidth="1"/>
    <col min="13559" max="13560" width="6.7109375" style="146" customWidth="1"/>
    <col min="13561" max="13561" width="12.85546875" style="146" customWidth="1"/>
    <col min="13562" max="13562" width="6" style="146" customWidth="1"/>
    <col min="13563" max="13564" width="14.140625" style="146" customWidth="1"/>
    <col min="13565" max="13565" width="8.85546875" style="146" customWidth="1"/>
    <col min="13566" max="13566" width="50.85546875" style="146"/>
    <col min="13567" max="13567" width="68.28515625" style="146" customWidth="1"/>
    <col min="13568" max="13569" width="6.7109375" style="146" customWidth="1"/>
    <col min="13570" max="13570" width="14.85546875" style="146" customWidth="1"/>
    <col min="13571" max="13571" width="6" style="146" customWidth="1"/>
    <col min="13572" max="13572" width="16.140625" style="146" customWidth="1"/>
    <col min="13573" max="13573" width="14.140625" style="146" customWidth="1"/>
    <col min="13574" max="13574" width="11.140625" style="146" customWidth="1"/>
    <col min="13575" max="13813" width="8.85546875" style="146" customWidth="1"/>
    <col min="13814" max="13814" width="50.85546875" style="146" customWidth="1"/>
    <col min="13815" max="13816" width="6.7109375" style="146" customWidth="1"/>
    <col min="13817" max="13817" width="12.85546875" style="146" customWidth="1"/>
    <col min="13818" max="13818" width="6" style="146" customWidth="1"/>
    <col min="13819" max="13820" width="14.140625" style="146" customWidth="1"/>
    <col min="13821" max="13821" width="8.85546875" style="146" customWidth="1"/>
    <col min="13822" max="13822" width="50.85546875" style="146"/>
    <col min="13823" max="13823" width="68.28515625" style="146" customWidth="1"/>
    <col min="13824" max="13825" width="6.7109375" style="146" customWidth="1"/>
    <col min="13826" max="13826" width="14.85546875" style="146" customWidth="1"/>
    <col min="13827" max="13827" width="6" style="146" customWidth="1"/>
    <col min="13828" max="13828" width="16.140625" style="146" customWidth="1"/>
    <col min="13829" max="13829" width="14.140625" style="146" customWidth="1"/>
    <col min="13830" max="13830" width="11.140625" style="146" customWidth="1"/>
    <col min="13831" max="14069" width="8.85546875" style="146" customWidth="1"/>
    <col min="14070" max="14070" width="50.85546875" style="146" customWidth="1"/>
    <col min="14071" max="14072" width="6.7109375" style="146" customWidth="1"/>
    <col min="14073" max="14073" width="12.85546875" style="146" customWidth="1"/>
    <col min="14074" max="14074" width="6" style="146" customWidth="1"/>
    <col min="14075" max="14076" width="14.140625" style="146" customWidth="1"/>
    <col min="14077" max="14077" width="8.85546875" style="146" customWidth="1"/>
    <col min="14078" max="14078" width="50.85546875" style="146"/>
    <col min="14079" max="14079" width="68.28515625" style="146" customWidth="1"/>
    <col min="14080" max="14081" width="6.7109375" style="146" customWidth="1"/>
    <col min="14082" max="14082" width="14.85546875" style="146" customWidth="1"/>
    <col min="14083" max="14083" width="6" style="146" customWidth="1"/>
    <col min="14084" max="14084" width="16.140625" style="146" customWidth="1"/>
    <col min="14085" max="14085" width="14.140625" style="146" customWidth="1"/>
    <col min="14086" max="14086" width="11.140625" style="146" customWidth="1"/>
    <col min="14087" max="14325" width="8.85546875" style="146" customWidth="1"/>
    <col min="14326" max="14326" width="50.85546875" style="146" customWidth="1"/>
    <col min="14327" max="14328" width="6.7109375" style="146" customWidth="1"/>
    <col min="14329" max="14329" width="12.85546875" style="146" customWidth="1"/>
    <col min="14330" max="14330" width="6" style="146" customWidth="1"/>
    <col min="14331" max="14332" width="14.140625" style="146" customWidth="1"/>
    <col min="14333" max="14333" width="8.85546875" style="146" customWidth="1"/>
    <col min="14334" max="14334" width="50.85546875" style="146"/>
    <col min="14335" max="14335" width="68.28515625" style="146" customWidth="1"/>
    <col min="14336" max="14337" width="6.7109375" style="146" customWidth="1"/>
    <col min="14338" max="14338" width="14.85546875" style="146" customWidth="1"/>
    <col min="14339" max="14339" width="6" style="146" customWidth="1"/>
    <col min="14340" max="14340" width="16.140625" style="146" customWidth="1"/>
    <col min="14341" max="14341" width="14.140625" style="146" customWidth="1"/>
    <col min="14342" max="14342" width="11.140625" style="146" customWidth="1"/>
    <col min="14343" max="14581" width="8.85546875" style="146" customWidth="1"/>
    <col min="14582" max="14582" width="50.85546875" style="146" customWidth="1"/>
    <col min="14583" max="14584" width="6.7109375" style="146" customWidth="1"/>
    <col min="14585" max="14585" width="12.85546875" style="146" customWidth="1"/>
    <col min="14586" max="14586" width="6" style="146" customWidth="1"/>
    <col min="14587" max="14588" width="14.140625" style="146" customWidth="1"/>
    <col min="14589" max="14589" width="8.85546875" style="146" customWidth="1"/>
    <col min="14590" max="14590" width="50.85546875" style="146"/>
    <col min="14591" max="14591" width="68.28515625" style="146" customWidth="1"/>
    <col min="14592" max="14593" width="6.7109375" style="146" customWidth="1"/>
    <col min="14594" max="14594" width="14.85546875" style="146" customWidth="1"/>
    <col min="14595" max="14595" width="6" style="146" customWidth="1"/>
    <col min="14596" max="14596" width="16.140625" style="146" customWidth="1"/>
    <col min="14597" max="14597" width="14.140625" style="146" customWidth="1"/>
    <col min="14598" max="14598" width="11.140625" style="146" customWidth="1"/>
    <col min="14599" max="14837" width="8.85546875" style="146" customWidth="1"/>
    <col min="14838" max="14838" width="50.85546875" style="146" customWidth="1"/>
    <col min="14839" max="14840" width="6.7109375" style="146" customWidth="1"/>
    <col min="14841" max="14841" width="12.85546875" style="146" customWidth="1"/>
    <col min="14842" max="14842" width="6" style="146" customWidth="1"/>
    <col min="14843" max="14844" width="14.140625" style="146" customWidth="1"/>
    <col min="14845" max="14845" width="8.85546875" style="146" customWidth="1"/>
    <col min="14846" max="14846" width="50.85546875" style="146"/>
    <col min="14847" max="14847" width="68.28515625" style="146" customWidth="1"/>
    <col min="14848" max="14849" width="6.7109375" style="146" customWidth="1"/>
    <col min="14850" max="14850" width="14.85546875" style="146" customWidth="1"/>
    <col min="14851" max="14851" width="6" style="146" customWidth="1"/>
    <col min="14852" max="14852" width="16.140625" style="146" customWidth="1"/>
    <col min="14853" max="14853" width="14.140625" style="146" customWidth="1"/>
    <col min="14854" max="14854" width="11.140625" style="146" customWidth="1"/>
    <col min="14855" max="15093" width="8.85546875" style="146" customWidth="1"/>
    <col min="15094" max="15094" width="50.85546875" style="146" customWidth="1"/>
    <col min="15095" max="15096" width="6.7109375" style="146" customWidth="1"/>
    <col min="15097" max="15097" width="12.85546875" style="146" customWidth="1"/>
    <col min="15098" max="15098" width="6" style="146" customWidth="1"/>
    <col min="15099" max="15100" width="14.140625" style="146" customWidth="1"/>
    <col min="15101" max="15101" width="8.85546875" style="146" customWidth="1"/>
    <col min="15102" max="15102" width="50.85546875" style="146"/>
    <col min="15103" max="15103" width="68.28515625" style="146" customWidth="1"/>
    <col min="15104" max="15105" width="6.7109375" style="146" customWidth="1"/>
    <col min="15106" max="15106" width="14.85546875" style="146" customWidth="1"/>
    <col min="15107" max="15107" width="6" style="146" customWidth="1"/>
    <col min="15108" max="15108" width="16.140625" style="146" customWidth="1"/>
    <col min="15109" max="15109" width="14.140625" style="146" customWidth="1"/>
    <col min="15110" max="15110" width="11.140625" style="146" customWidth="1"/>
    <col min="15111" max="15349" width="8.85546875" style="146" customWidth="1"/>
    <col min="15350" max="15350" width="50.85546875" style="146" customWidth="1"/>
    <col min="15351" max="15352" width="6.7109375" style="146" customWidth="1"/>
    <col min="15353" max="15353" width="12.85546875" style="146" customWidth="1"/>
    <col min="15354" max="15354" width="6" style="146" customWidth="1"/>
    <col min="15355" max="15356" width="14.140625" style="146" customWidth="1"/>
    <col min="15357" max="15357" width="8.85546875" style="146" customWidth="1"/>
    <col min="15358" max="15358" width="50.85546875" style="146"/>
    <col min="15359" max="15359" width="68.28515625" style="146" customWidth="1"/>
    <col min="15360" max="15361" width="6.7109375" style="146" customWidth="1"/>
    <col min="15362" max="15362" width="14.85546875" style="146" customWidth="1"/>
    <col min="15363" max="15363" width="6" style="146" customWidth="1"/>
    <col min="15364" max="15364" width="16.140625" style="146" customWidth="1"/>
    <col min="15365" max="15365" width="14.140625" style="146" customWidth="1"/>
    <col min="15366" max="15366" width="11.140625" style="146" customWidth="1"/>
    <col min="15367" max="15605" width="8.85546875" style="146" customWidth="1"/>
    <col min="15606" max="15606" width="50.85546875" style="146" customWidth="1"/>
    <col min="15607" max="15608" width="6.7109375" style="146" customWidth="1"/>
    <col min="15609" max="15609" width="12.85546875" style="146" customWidth="1"/>
    <col min="15610" max="15610" width="6" style="146" customWidth="1"/>
    <col min="15611" max="15612" width="14.140625" style="146" customWidth="1"/>
    <col min="15613" max="15613" width="8.85546875" style="146" customWidth="1"/>
    <col min="15614" max="15614" width="50.85546875" style="146"/>
    <col min="15615" max="15615" width="68.28515625" style="146" customWidth="1"/>
    <col min="15616" max="15617" width="6.7109375" style="146" customWidth="1"/>
    <col min="15618" max="15618" width="14.85546875" style="146" customWidth="1"/>
    <col min="15619" max="15619" width="6" style="146" customWidth="1"/>
    <col min="15620" max="15620" width="16.140625" style="146" customWidth="1"/>
    <col min="15621" max="15621" width="14.140625" style="146" customWidth="1"/>
    <col min="15622" max="15622" width="11.140625" style="146" customWidth="1"/>
    <col min="15623" max="15861" width="8.85546875" style="146" customWidth="1"/>
    <col min="15862" max="15862" width="50.85546875" style="146" customWidth="1"/>
    <col min="15863" max="15864" width="6.7109375" style="146" customWidth="1"/>
    <col min="15865" max="15865" width="12.85546875" style="146" customWidth="1"/>
    <col min="15866" max="15866" width="6" style="146" customWidth="1"/>
    <col min="15867" max="15868" width="14.140625" style="146" customWidth="1"/>
    <col min="15869" max="15869" width="8.85546875" style="146" customWidth="1"/>
    <col min="15870" max="15870" width="50.85546875" style="146"/>
    <col min="15871" max="15871" width="68.28515625" style="146" customWidth="1"/>
    <col min="15872" max="15873" width="6.7109375" style="146" customWidth="1"/>
    <col min="15874" max="15874" width="14.85546875" style="146" customWidth="1"/>
    <col min="15875" max="15875" width="6" style="146" customWidth="1"/>
    <col min="15876" max="15876" width="16.140625" style="146" customWidth="1"/>
    <col min="15877" max="15877" width="14.140625" style="146" customWidth="1"/>
    <col min="15878" max="15878" width="11.140625" style="146" customWidth="1"/>
    <col min="15879" max="16117" width="8.85546875" style="146" customWidth="1"/>
    <col min="16118" max="16118" width="50.85546875" style="146" customWidth="1"/>
    <col min="16119" max="16120" width="6.7109375" style="146" customWidth="1"/>
    <col min="16121" max="16121" width="12.85546875" style="146" customWidth="1"/>
    <col min="16122" max="16122" width="6" style="146" customWidth="1"/>
    <col min="16123" max="16124" width="14.140625" style="146" customWidth="1"/>
    <col min="16125" max="16125" width="8.85546875" style="146" customWidth="1"/>
    <col min="16126" max="16126" width="50.85546875" style="146"/>
    <col min="16127" max="16127" width="68.28515625" style="146" customWidth="1"/>
    <col min="16128" max="16129" width="6.7109375" style="146" customWidth="1"/>
    <col min="16130" max="16130" width="14.85546875" style="146" customWidth="1"/>
    <col min="16131" max="16131" width="6" style="146" customWidth="1"/>
    <col min="16132" max="16132" width="16.140625" style="146" customWidth="1"/>
    <col min="16133" max="16133" width="14.140625" style="146" customWidth="1"/>
    <col min="16134" max="16134" width="11.140625" style="146" customWidth="1"/>
    <col min="16135" max="16373" width="8.85546875" style="146" customWidth="1"/>
    <col min="16374" max="16374" width="50.85546875" style="146" customWidth="1"/>
    <col min="16375" max="16376" width="6.7109375" style="146" customWidth="1"/>
    <col min="16377" max="16377" width="12.85546875" style="146" customWidth="1"/>
    <col min="16378" max="16378" width="6" style="146" customWidth="1"/>
    <col min="16379" max="16380" width="14.140625" style="146" customWidth="1"/>
    <col min="16381" max="16381" width="8.85546875" style="146" customWidth="1"/>
    <col min="16382" max="16384" width="50.85546875" style="146"/>
  </cols>
  <sheetData>
    <row r="1" spans="1:253" x14ac:dyDescent="0.2">
      <c r="A1" s="527" t="s">
        <v>402</v>
      </c>
      <c r="B1" s="527"/>
      <c r="C1" s="527"/>
      <c r="D1" s="527"/>
      <c r="E1" s="527"/>
      <c r="F1" s="527"/>
      <c r="G1" s="146"/>
    </row>
    <row r="2" spans="1:253" x14ac:dyDescent="0.2">
      <c r="A2" s="527" t="s">
        <v>400</v>
      </c>
      <c r="B2" s="527"/>
      <c r="C2" s="527"/>
      <c r="D2" s="527"/>
      <c r="E2" s="527"/>
      <c r="F2" s="527"/>
      <c r="G2" s="146"/>
    </row>
    <row r="3" spans="1:253" x14ac:dyDescent="0.2">
      <c r="A3" s="527" t="s">
        <v>401</v>
      </c>
      <c r="B3" s="527"/>
      <c r="C3" s="527"/>
      <c r="D3" s="527"/>
      <c r="E3" s="527"/>
      <c r="F3" s="527"/>
      <c r="G3" s="146"/>
    </row>
    <row r="4" spans="1:253" hidden="1" x14ac:dyDescent="0.2">
      <c r="A4" s="527"/>
      <c r="B4" s="527"/>
      <c r="C4" s="527"/>
      <c r="D4" s="527"/>
      <c r="E4" s="527"/>
      <c r="F4" s="527"/>
      <c r="G4" s="146"/>
    </row>
    <row r="5" spans="1:253" hidden="1" x14ac:dyDescent="0.2">
      <c r="A5" s="527"/>
      <c r="B5" s="527"/>
      <c r="C5" s="527"/>
      <c r="D5" s="527"/>
      <c r="E5" s="527"/>
      <c r="F5" s="527"/>
      <c r="G5" s="146"/>
    </row>
    <row r="6" spans="1:253" hidden="1" x14ac:dyDescent="0.2">
      <c r="A6" s="527"/>
      <c r="B6" s="527"/>
      <c r="C6" s="527"/>
      <c r="D6" s="527"/>
      <c r="E6" s="527"/>
      <c r="F6" s="527"/>
      <c r="G6" s="146"/>
    </row>
    <row r="7" spans="1:253" x14ac:dyDescent="0.2">
      <c r="A7" s="147"/>
      <c r="B7" s="147"/>
      <c r="C7" s="147"/>
      <c r="D7" s="147"/>
      <c r="E7" s="147"/>
      <c r="F7" s="148"/>
      <c r="G7" s="148"/>
    </row>
    <row r="8" spans="1:253" ht="33.6" customHeight="1" x14ac:dyDescent="0.25">
      <c r="A8" s="529" t="s">
        <v>687</v>
      </c>
      <c r="B8" s="529"/>
      <c r="C8" s="529"/>
      <c r="D8" s="529"/>
      <c r="E8" s="529"/>
      <c r="F8" s="529"/>
      <c r="G8" s="146"/>
    </row>
    <row r="9" spans="1:253" ht="18.75" x14ac:dyDescent="0.3">
      <c r="A9" s="149"/>
      <c r="B9" s="149"/>
      <c r="C9" s="149"/>
      <c r="D9" s="149"/>
      <c r="E9" s="149"/>
      <c r="F9" s="150" t="s">
        <v>3</v>
      </c>
      <c r="G9" s="150" t="s">
        <v>3</v>
      </c>
    </row>
    <row r="10" spans="1:253" x14ac:dyDescent="0.2">
      <c r="A10" s="530" t="s">
        <v>5</v>
      </c>
      <c r="B10" s="531" t="s">
        <v>403</v>
      </c>
      <c r="C10" s="531" t="s">
        <v>404</v>
      </c>
      <c r="D10" s="531" t="s">
        <v>405</v>
      </c>
      <c r="E10" s="531" t="s">
        <v>406</v>
      </c>
      <c r="F10" s="528" t="s">
        <v>685</v>
      </c>
      <c r="G10" s="528" t="s">
        <v>407</v>
      </c>
    </row>
    <row r="11" spans="1:253" x14ac:dyDescent="0.2">
      <c r="A11" s="530"/>
      <c r="B11" s="531"/>
      <c r="C11" s="531"/>
      <c r="D11" s="531"/>
      <c r="E11" s="531"/>
      <c r="F11" s="528"/>
      <c r="G11" s="528"/>
    </row>
    <row r="12" spans="1:253" x14ac:dyDescent="0.2">
      <c r="A12" s="151">
        <v>1</v>
      </c>
      <c r="B12" s="152" t="s">
        <v>408</v>
      </c>
      <c r="C12" s="152" t="s">
        <v>409</v>
      </c>
      <c r="D12" s="152" t="s">
        <v>410</v>
      </c>
      <c r="E12" s="152" t="s">
        <v>411</v>
      </c>
      <c r="F12" s="153">
        <v>6</v>
      </c>
      <c r="G12" s="153">
        <v>6</v>
      </c>
    </row>
    <row r="13" spans="1:253" ht="15.75" x14ac:dyDescent="0.25">
      <c r="A13" s="154" t="s">
        <v>412</v>
      </c>
      <c r="B13" s="155" t="s">
        <v>413</v>
      </c>
      <c r="C13" s="155"/>
      <c r="D13" s="155"/>
      <c r="E13" s="155"/>
      <c r="F13" s="156">
        <f>SUM(F14+F18+F26+F39+F42+F36)</f>
        <v>149314.16999999998</v>
      </c>
      <c r="G13" s="156">
        <f>SUM(G14+G18+G26+G39+G42+G36)</f>
        <v>146432.73000000001</v>
      </c>
    </row>
    <row r="14" spans="1:253" ht="28.5" x14ac:dyDescent="0.2">
      <c r="A14" s="157" t="s">
        <v>414</v>
      </c>
      <c r="B14" s="158" t="s">
        <v>413</v>
      </c>
      <c r="C14" s="158" t="s">
        <v>415</v>
      </c>
      <c r="D14" s="158"/>
      <c r="E14" s="158"/>
      <c r="F14" s="159">
        <f>SUM(F17)</f>
        <v>1999.3</v>
      </c>
      <c r="G14" s="159">
        <f>SUM(G17)</f>
        <v>896.74</v>
      </c>
    </row>
    <row r="15" spans="1:253" ht="13.5" x14ac:dyDescent="0.25">
      <c r="A15" s="160" t="s">
        <v>416</v>
      </c>
      <c r="B15" s="161" t="s">
        <v>413</v>
      </c>
      <c r="C15" s="161" t="s">
        <v>415</v>
      </c>
      <c r="D15" s="161" t="s">
        <v>417</v>
      </c>
      <c r="E15" s="161"/>
      <c r="F15" s="162">
        <f>SUM(F17)</f>
        <v>1999.3</v>
      </c>
      <c r="G15" s="162">
        <f>SUM(G17)</f>
        <v>896.74</v>
      </c>
    </row>
    <row r="16" spans="1:253" x14ac:dyDescent="0.2">
      <c r="A16" s="163" t="s">
        <v>418</v>
      </c>
      <c r="B16" s="164" t="s">
        <v>413</v>
      </c>
      <c r="C16" s="164" t="s">
        <v>415</v>
      </c>
      <c r="D16" s="164" t="s">
        <v>417</v>
      </c>
      <c r="E16" s="164"/>
      <c r="F16" s="165">
        <f>SUM(F17)</f>
        <v>1999.3</v>
      </c>
      <c r="G16" s="165">
        <f>SUM(G17)</f>
        <v>896.74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</row>
    <row r="17" spans="1:254" ht="38.25" x14ac:dyDescent="0.2">
      <c r="A17" s="167" t="s">
        <v>419</v>
      </c>
      <c r="B17" s="168" t="s">
        <v>413</v>
      </c>
      <c r="C17" s="168" t="s">
        <v>415</v>
      </c>
      <c r="D17" s="168" t="s">
        <v>417</v>
      </c>
      <c r="E17" s="168" t="s">
        <v>420</v>
      </c>
      <c r="F17" s="169">
        <v>1999.3</v>
      </c>
      <c r="G17" s="169">
        <v>896.74</v>
      </c>
    </row>
    <row r="18" spans="1:254" ht="28.5" x14ac:dyDescent="0.2">
      <c r="A18" s="157" t="s">
        <v>421</v>
      </c>
      <c r="B18" s="158" t="s">
        <v>413</v>
      </c>
      <c r="C18" s="158" t="s">
        <v>422</v>
      </c>
      <c r="D18" s="158"/>
      <c r="E18" s="158"/>
      <c r="F18" s="159">
        <f>SUM(F19+F21)</f>
        <v>5642.1</v>
      </c>
      <c r="G18" s="159">
        <f>SUM(G19+G21)</f>
        <v>7684.5400000000009</v>
      </c>
    </row>
    <row r="19" spans="1:254" ht="27" x14ac:dyDescent="0.25">
      <c r="A19" s="170" t="s">
        <v>423</v>
      </c>
      <c r="B19" s="171" t="s">
        <v>413</v>
      </c>
      <c r="C19" s="171" t="s">
        <v>422</v>
      </c>
      <c r="D19" s="171" t="s">
        <v>424</v>
      </c>
      <c r="E19" s="161"/>
      <c r="F19" s="162">
        <f>SUM(F20)</f>
        <v>1454</v>
      </c>
      <c r="G19" s="162">
        <f>SUM(G20)</f>
        <v>1345.64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2"/>
    </row>
    <row r="20" spans="1:254" ht="38.25" x14ac:dyDescent="0.2">
      <c r="A20" s="163" t="s">
        <v>419</v>
      </c>
      <c r="B20" s="174" t="s">
        <v>413</v>
      </c>
      <c r="C20" s="174" t="s">
        <v>422</v>
      </c>
      <c r="D20" s="174" t="s">
        <v>424</v>
      </c>
      <c r="E20" s="164" t="s">
        <v>420</v>
      </c>
      <c r="F20" s="165">
        <v>1454</v>
      </c>
      <c r="G20" s="165">
        <v>1345.64</v>
      </c>
      <c r="H20" s="166"/>
      <c r="I20" s="206">
        <f>F14+F19+F21</f>
        <v>7641.4000000000005</v>
      </c>
      <c r="J20" s="166" t="s">
        <v>686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</row>
    <row r="21" spans="1:254" ht="13.5" x14ac:dyDescent="0.25">
      <c r="A21" s="160" t="s">
        <v>416</v>
      </c>
      <c r="B21" s="161" t="s">
        <v>413</v>
      </c>
      <c r="C21" s="161" t="s">
        <v>422</v>
      </c>
      <c r="D21" s="161" t="s">
        <v>425</v>
      </c>
      <c r="E21" s="161"/>
      <c r="F21" s="162">
        <f>SUM(F22)</f>
        <v>4188.1000000000004</v>
      </c>
      <c r="G21" s="162">
        <f>SUM(G22)</f>
        <v>6338.9000000000005</v>
      </c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</row>
    <row r="22" spans="1:254" x14ac:dyDescent="0.2">
      <c r="A22" s="167" t="s">
        <v>426</v>
      </c>
      <c r="B22" s="168" t="s">
        <v>413</v>
      </c>
      <c r="C22" s="168" t="s">
        <v>422</v>
      </c>
      <c r="D22" s="168" t="s">
        <v>425</v>
      </c>
      <c r="E22" s="168"/>
      <c r="F22" s="169">
        <f>SUM(F23+F24+F25)</f>
        <v>4188.1000000000004</v>
      </c>
      <c r="G22" s="169">
        <f>SUM(G23+G24+G25)</f>
        <v>6338.9000000000005</v>
      </c>
    </row>
    <row r="23" spans="1:254" ht="38.25" x14ac:dyDescent="0.2">
      <c r="A23" s="163" t="s">
        <v>419</v>
      </c>
      <c r="B23" s="164" t="s">
        <v>413</v>
      </c>
      <c r="C23" s="164" t="s">
        <v>422</v>
      </c>
      <c r="D23" s="164" t="s">
        <v>425</v>
      </c>
      <c r="E23" s="164" t="s">
        <v>420</v>
      </c>
      <c r="F23" s="165">
        <v>2970.5</v>
      </c>
      <c r="G23" s="165">
        <v>3781.86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</row>
    <row r="24" spans="1:254" x14ac:dyDescent="0.2">
      <c r="A24" s="163" t="s">
        <v>427</v>
      </c>
      <c r="B24" s="164" t="s">
        <v>413</v>
      </c>
      <c r="C24" s="164" t="s">
        <v>422</v>
      </c>
      <c r="D24" s="164" t="s">
        <v>425</v>
      </c>
      <c r="E24" s="164" t="s">
        <v>428</v>
      </c>
      <c r="F24" s="165">
        <v>1217.5999999999999</v>
      </c>
      <c r="G24" s="165">
        <v>2536.7399999999998</v>
      </c>
      <c r="H24" s="166"/>
      <c r="I24" s="166">
        <v>-70</v>
      </c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</row>
    <row r="25" spans="1:254" hidden="1" x14ac:dyDescent="0.2">
      <c r="A25" s="163" t="s">
        <v>429</v>
      </c>
      <c r="B25" s="164" t="s">
        <v>413</v>
      </c>
      <c r="C25" s="164" t="s">
        <v>422</v>
      </c>
      <c r="D25" s="164" t="s">
        <v>425</v>
      </c>
      <c r="E25" s="164" t="s">
        <v>430</v>
      </c>
      <c r="F25" s="165">
        <v>0</v>
      </c>
      <c r="G25" s="165">
        <v>20.3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</row>
    <row r="26" spans="1:254" ht="14.25" x14ac:dyDescent="0.2">
      <c r="A26" s="157" t="s">
        <v>431</v>
      </c>
      <c r="B26" s="175" t="s">
        <v>413</v>
      </c>
      <c r="C26" s="175" t="s">
        <v>432</v>
      </c>
      <c r="D26" s="175"/>
      <c r="E26" s="175"/>
      <c r="F26" s="176">
        <f>SUM(F29+F27)</f>
        <v>96868.599999999991</v>
      </c>
      <c r="G26" s="176">
        <f>SUM(G29+G27)</f>
        <v>82131.3</v>
      </c>
      <c r="I26" s="241">
        <f>I20+F26</f>
        <v>104509.99999999999</v>
      </c>
      <c r="J26" s="146" t="s">
        <v>688</v>
      </c>
      <c r="K26" s="241"/>
    </row>
    <row r="27" spans="1:254" ht="27" x14ac:dyDescent="0.25">
      <c r="A27" s="160" t="s">
        <v>433</v>
      </c>
      <c r="B27" s="177" t="s">
        <v>413</v>
      </c>
      <c r="C27" s="178" t="s">
        <v>432</v>
      </c>
      <c r="D27" s="161" t="s">
        <v>434</v>
      </c>
      <c r="E27" s="178"/>
      <c r="F27" s="162">
        <f>SUM(F28)</f>
        <v>2799.48</v>
      </c>
      <c r="G27" s="162">
        <f>SUM(G28)</f>
        <v>2799.48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</row>
    <row r="28" spans="1:254" ht="38.25" x14ac:dyDescent="0.2">
      <c r="A28" s="163" t="s">
        <v>419</v>
      </c>
      <c r="B28" s="164" t="s">
        <v>413</v>
      </c>
      <c r="C28" s="164" t="s">
        <v>432</v>
      </c>
      <c r="D28" s="164" t="s">
        <v>434</v>
      </c>
      <c r="E28" s="164" t="s">
        <v>420</v>
      </c>
      <c r="F28" s="165">
        <v>2799.48</v>
      </c>
      <c r="G28" s="165">
        <v>2799.48</v>
      </c>
    </row>
    <row r="29" spans="1:254" ht="13.5" x14ac:dyDescent="0.25">
      <c r="A29" s="160" t="s">
        <v>416</v>
      </c>
      <c r="B29" s="161" t="s">
        <v>413</v>
      </c>
      <c r="C29" s="161" t="s">
        <v>432</v>
      </c>
      <c r="D29" s="161"/>
      <c r="E29" s="161"/>
      <c r="F29" s="162">
        <f>SUM(F32+F30)</f>
        <v>94069.119999999995</v>
      </c>
      <c r="G29" s="162">
        <f>SUM(G32+G30)</f>
        <v>79331.820000000007</v>
      </c>
    </row>
    <row r="30" spans="1:254" x14ac:dyDescent="0.2">
      <c r="A30" s="163" t="s">
        <v>435</v>
      </c>
      <c r="B30" s="164" t="s">
        <v>413</v>
      </c>
      <c r="C30" s="164" t="s">
        <v>432</v>
      </c>
      <c r="D30" s="164" t="s">
        <v>436</v>
      </c>
      <c r="E30" s="164"/>
      <c r="F30" s="165">
        <f>F31</f>
        <v>4258.95</v>
      </c>
      <c r="G30" s="165">
        <f>SUM(G31)</f>
        <v>4094.87</v>
      </c>
    </row>
    <row r="31" spans="1:254" ht="38.25" x14ac:dyDescent="0.2">
      <c r="A31" s="167" t="s">
        <v>419</v>
      </c>
      <c r="B31" s="168" t="s">
        <v>413</v>
      </c>
      <c r="C31" s="168" t="s">
        <v>432</v>
      </c>
      <c r="D31" s="168" t="s">
        <v>436</v>
      </c>
      <c r="E31" s="168" t="s">
        <v>420</v>
      </c>
      <c r="F31" s="169">
        <v>4258.95</v>
      </c>
      <c r="G31" s="169">
        <v>4094.87</v>
      </c>
    </row>
    <row r="32" spans="1:254" x14ac:dyDescent="0.2">
      <c r="A32" s="163" t="s">
        <v>426</v>
      </c>
      <c r="B32" s="164" t="s">
        <v>413</v>
      </c>
      <c r="C32" s="164" t="s">
        <v>432</v>
      </c>
      <c r="D32" s="164" t="s">
        <v>425</v>
      </c>
      <c r="E32" s="164"/>
      <c r="F32" s="165">
        <f>SUM(F33+F34+F35)</f>
        <v>89810.17</v>
      </c>
      <c r="G32" s="165">
        <f>SUM(G33+G34+G35)</f>
        <v>75236.950000000012</v>
      </c>
    </row>
    <row r="33" spans="1:254" ht="38.25" x14ac:dyDescent="0.2">
      <c r="A33" s="167" t="s">
        <v>419</v>
      </c>
      <c r="B33" s="168" t="s">
        <v>413</v>
      </c>
      <c r="C33" s="168" t="s">
        <v>432</v>
      </c>
      <c r="D33" s="168" t="s">
        <v>425</v>
      </c>
      <c r="E33" s="168" t="s">
        <v>420</v>
      </c>
      <c r="F33" s="169">
        <v>80838</v>
      </c>
      <c r="G33" s="169">
        <v>66264.88</v>
      </c>
      <c r="I33" s="146">
        <v>70</v>
      </c>
      <c r="J33" s="146">
        <v>-250</v>
      </c>
    </row>
    <row r="34" spans="1:254" x14ac:dyDescent="0.2">
      <c r="A34" s="167" t="s">
        <v>437</v>
      </c>
      <c r="B34" s="168" t="s">
        <v>413</v>
      </c>
      <c r="C34" s="168" t="s">
        <v>432</v>
      </c>
      <c r="D34" s="168" t="s">
        <v>425</v>
      </c>
      <c r="E34" s="168" t="s">
        <v>428</v>
      </c>
      <c r="F34" s="169">
        <v>8912.17</v>
      </c>
      <c r="G34" s="169">
        <v>8912.07</v>
      </c>
    </row>
    <row r="35" spans="1:254" x14ac:dyDescent="0.2">
      <c r="A35" s="167" t="s">
        <v>429</v>
      </c>
      <c r="B35" s="179" t="s">
        <v>413</v>
      </c>
      <c r="C35" s="180" t="s">
        <v>432</v>
      </c>
      <c r="D35" s="168" t="s">
        <v>425</v>
      </c>
      <c r="E35" s="180" t="s">
        <v>430</v>
      </c>
      <c r="F35" s="165">
        <v>60</v>
      </c>
      <c r="G35" s="165">
        <v>60</v>
      </c>
    </row>
    <row r="36" spans="1:254" ht="15" x14ac:dyDescent="0.25">
      <c r="A36" s="157" t="s">
        <v>438</v>
      </c>
      <c r="B36" s="155" t="s">
        <v>413</v>
      </c>
      <c r="C36" s="181" t="s">
        <v>439</v>
      </c>
      <c r="D36" s="181"/>
      <c r="E36" s="181"/>
      <c r="F36" s="156">
        <f>SUM(F37)</f>
        <v>127.6</v>
      </c>
      <c r="G36" s="156">
        <f>SUM(G37)</f>
        <v>22.9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  <c r="IK36" s="182"/>
      <c r="IL36" s="182"/>
      <c r="IM36" s="182"/>
      <c r="IN36" s="182"/>
      <c r="IO36" s="182"/>
      <c r="IP36" s="182"/>
      <c r="IQ36" s="182"/>
      <c r="IR36" s="182"/>
      <c r="IS36" s="182"/>
    </row>
    <row r="37" spans="1:254" ht="40.5" x14ac:dyDescent="0.25">
      <c r="A37" s="160" t="s">
        <v>440</v>
      </c>
      <c r="B37" s="161" t="s">
        <v>413</v>
      </c>
      <c r="C37" s="161" t="s">
        <v>439</v>
      </c>
      <c r="D37" s="161" t="s">
        <v>441</v>
      </c>
      <c r="E37" s="161"/>
      <c r="F37" s="162">
        <f>SUM(F38)</f>
        <v>127.6</v>
      </c>
      <c r="G37" s="162">
        <f>SUM(G38)</f>
        <v>22.9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</row>
    <row r="38" spans="1:254" ht="13.5" x14ac:dyDescent="0.25">
      <c r="A38" s="163" t="s">
        <v>442</v>
      </c>
      <c r="B38" s="164" t="s">
        <v>413</v>
      </c>
      <c r="C38" s="164" t="s">
        <v>439</v>
      </c>
      <c r="D38" s="164" t="s">
        <v>441</v>
      </c>
      <c r="E38" s="164" t="s">
        <v>428</v>
      </c>
      <c r="F38" s="165">
        <v>127.6</v>
      </c>
      <c r="G38" s="165">
        <v>22.9</v>
      </c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</row>
    <row r="39" spans="1:254" ht="14.25" x14ac:dyDescent="0.2">
      <c r="A39" s="157" t="s">
        <v>443</v>
      </c>
      <c r="B39" s="155" t="s">
        <v>413</v>
      </c>
      <c r="C39" s="155" t="s">
        <v>444</v>
      </c>
      <c r="D39" s="155"/>
      <c r="E39" s="155"/>
      <c r="F39" s="156">
        <f>SUM(F40)</f>
        <v>2000</v>
      </c>
      <c r="G39" s="156">
        <f>SUM(G40)</f>
        <v>2000</v>
      </c>
    </row>
    <row r="40" spans="1:254" ht="13.5" x14ac:dyDescent="0.25">
      <c r="A40" s="160" t="s">
        <v>445</v>
      </c>
      <c r="B40" s="177" t="s">
        <v>413</v>
      </c>
      <c r="C40" s="177" t="s">
        <v>444</v>
      </c>
      <c r="D40" s="177" t="s">
        <v>446</v>
      </c>
      <c r="E40" s="177"/>
      <c r="F40" s="162">
        <f>SUM(F41)</f>
        <v>2000</v>
      </c>
      <c r="G40" s="162">
        <f>SUM(G41)</f>
        <v>2000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/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/>
      <c r="IO40" s="173"/>
      <c r="IP40" s="173"/>
      <c r="IQ40" s="173"/>
      <c r="IR40" s="173"/>
      <c r="IS40" s="173"/>
      <c r="IT40" s="172"/>
    </row>
    <row r="41" spans="1:254" x14ac:dyDescent="0.2">
      <c r="A41" s="167" t="s">
        <v>429</v>
      </c>
      <c r="B41" s="179" t="s">
        <v>413</v>
      </c>
      <c r="C41" s="179" t="s">
        <v>444</v>
      </c>
      <c r="D41" s="179" t="s">
        <v>446</v>
      </c>
      <c r="E41" s="179" t="s">
        <v>430</v>
      </c>
      <c r="F41" s="169">
        <v>2000</v>
      </c>
      <c r="G41" s="169">
        <v>2000</v>
      </c>
    </row>
    <row r="42" spans="1:254" ht="14.25" x14ac:dyDescent="0.2">
      <c r="A42" s="157" t="s">
        <v>447</v>
      </c>
      <c r="B42" s="155" t="s">
        <v>413</v>
      </c>
      <c r="C42" s="155" t="s">
        <v>448</v>
      </c>
      <c r="D42" s="155"/>
      <c r="E42" s="155"/>
      <c r="F42" s="156">
        <f>SUM(F43+F54+F59+F48+F52+F79)</f>
        <v>42676.57</v>
      </c>
      <c r="G42" s="156">
        <f>SUM(G43+G54+G59+G48+G52+G79)</f>
        <v>53697.25</v>
      </c>
    </row>
    <row r="43" spans="1:254" ht="13.5" x14ac:dyDescent="0.25">
      <c r="A43" s="160" t="s">
        <v>416</v>
      </c>
      <c r="B43" s="161" t="s">
        <v>413</v>
      </c>
      <c r="C43" s="161" t="s">
        <v>448</v>
      </c>
      <c r="D43" s="161" t="s">
        <v>449</v>
      </c>
      <c r="E43" s="161"/>
      <c r="F43" s="162">
        <f>SUM(F44)</f>
        <v>1559.2000000000003</v>
      </c>
      <c r="G43" s="162">
        <f>SUM(G44)</f>
        <v>1647.6</v>
      </c>
    </row>
    <row r="44" spans="1:254" x14ac:dyDescent="0.2">
      <c r="A44" s="167" t="s">
        <v>450</v>
      </c>
      <c r="B44" s="168" t="s">
        <v>451</v>
      </c>
      <c r="C44" s="168" t="s">
        <v>448</v>
      </c>
      <c r="D44" s="168" t="s">
        <v>449</v>
      </c>
      <c r="E44" s="168"/>
      <c r="F44" s="169">
        <f>SUM(F45+F46+F47)</f>
        <v>1559.2000000000003</v>
      </c>
      <c r="G44" s="169">
        <f>SUM(G45+G46+G47)</f>
        <v>1647.6</v>
      </c>
    </row>
    <row r="45" spans="1:254" ht="38.25" x14ac:dyDescent="0.2">
      <c r="A45" s="163" t="s">
        <v>419</v>
      </c>
      <c r="B45" s="164" t="s">
        <v>413</v>
      </c>
      <c r="C45" s="164" t="s">
        <v>448</v>
      </c>
      <c r="D45" s="164" t="s">
        <v>449</v>
      </c>
      <c r="E45" s="164" t="s">
        <v>420</v>
      </c>
      <c r="F45" s="165">
        <v>1084.7</v>
      </c>
      <c r="G45" s="165">
        <v>1084.7</v>
      </c>
    </row>
    <row r="46" spans="1:254" x14ac:dyDescent="0.2">
      <c r="A46" s="163" t="s">
        <v>437</v>
      </c>
      <c r="B46" s="164" t="s">
        <v>413</v>
      </c>
      <c r="C46" s="164" t="s">
        <v>448</v>
      </c>
      <c r="D46" s="164" t="s">
        <v>449</v>
      </c>
      <c r="E46" s="164" t="s">
        <v>428</v>
      </c>
      <c r="F46" s="165">
        <v>270.64</v>
      </c>
      <c r="G46" s="165">
        <v>359.04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6"/>
      <c r="IO46" s="166"/>
      <c r="IP46" s="166"/>
      <c r="IQ46" s="166"/>
      <c r="IR46" s="166"/>
      <c r="IS46" s="166"/>
    </row>
    <row r="47" spans="1:254" ht="38.25" x14ac:dyDescent="0.2">
      <c r="A47" s="163" t="s">
        <v>419</v>
      </c>
      <c r="B47" s="164" t="s">
        <v>413</v>
      </c>
      <c r="C47" s="164" t="s">
        <v>448</v>
      </c>
      <c r="D47" s="164" t="s">
        <v>452</v>
      </c>
      <c r="E47" s="164" t="s">
        <v>420</v>
      </c>
      <c r="F47" s="165">
        <v>203.86</v>
      </c>
      <c r="G47" s="165">
        <v>203.86</v>
      </c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  <c r="GF47" s="166"/>
      <c r="GG47" s="166"/>
      <c r="GH47" s="166"/>
      <c r="GI47" s="166"/>
      <c r="GJ47" s="166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66"/>
      <c r="GV47" s="166"/>
      <c r="GW47" s="166"/>
      <c r="GX47" s="166"/>
      <c r="GY47" s="166"/>
      <c r="GZ47" s="166"/>
      <c r="HA47" s="166"/>
      <c r="HB47" s="166"/>
      <c r="HC47" s="166"/>
      <c r="HD47" s="166"/>
      <c r="HE47" s="166"/>
      <c r="HF47" s="166"/>
      <c r="HG47" s="166"/>
      <c r="HH47" s="166"/>
      <c r="HI47" s="166"/>
      <c r="HJ47" s="166"/>
      <c r="HK47" s="166"/>
      <c r="HL47" s="166"/>
      <c r="HM47" s="166"/>
      <c r="HN47" s="166"/>
      <c r="HO47" s="166"/>
      <c r="HP47" s="166"/>
      <c r="HQ47" s="166"/>
      <c r="HR47" s="166"/>
      <c r="HS47" s="166"/>
      <c r="HT47" s="166"/>
      <c r="HU47" s="166"/>
      <c r="HV47" s="166"/>
      <c r="HW47" s="166"/>
      <c r="HX47" s="166"/>
      <c r="HY47" s="166"/>
      <c r="HZ47" s="166"/>
      <c r="IA47" s="166"/>
      <c r="IB47" s="166"/>
      <c r="IC47" s="166"/>
      <c r="ID47" s="166"/>
      <c r="IE47" s="166"/>
      <c r="IF47" s="166"/>
      <c r="IG47" s="166"/>
      <c r="IH47" s="166"/>
      <c r="II47" s="166"/>
      <c r="IJ47" s="166"/>
      <c r="IK47" s="166"/>
      <c r="IL47" s="166"/>
      <c r="IM47" s="166"/>
      <c r="IN47" s="166"/>
      <c r="IO47" s="166"/>
      <c r="IP47" s="166"/>
      <c r="IQ47" s="166"/>
      <c r="IR47" s="166"/>
      <c r="IS47" s="166"/>
    </row>
    <row r="48" spans="1:254" ht="27" x14ac:dyDescent="0.25">
      <c r="A48" s="160" t="s">
        <v>453</v>
      </c>
      <c r="B48" s="177" t="s">
        <v>413</v>
      </c>
      <c r="C48" s="177" t="s">
        <v>448</v>
      </c>
      <c r="D48" s="177" t="s">
        <v>727</v>
      </c>
      <c r="E48" s="177"/>
      <c r="F48" s="162">
        <f>SUM(F49)</f>
        <v>1058</v>
      </c>
      <c r="G48" s="162">
        <f>SUM(G49)</f>
        <v>998</v>
      </c>
    </row>
    <row r="49" spans="1:253" ht="25.5" x14ac:dyDescent="0.2">
      <c r="A49" s="167" t="s">
        <v>454</v>
      </c>
      <c r="B49" s="179" t="s">
        <v>413</v>
      </c>
      <c r="C49" s="179" t="s">
        <v>448</v>
      </c>
      <c r="D49" s="179" t="s">
        <v>727</v>
      </c>
      <c r="E49" s="179"/>
      <c r="F49" s="169">
        <f>SUM(F50+F51)</f>
        <v>1058</v>
      </c>
      <c r="G49" s="169">
        <f>SUM(G50+G51)</f>
        <v>998</v>
      </c>
    </row>
    <row r="50" spans="1:253" ht="38.25" x14ac:dyDescent="0.2">
      <c r="A50" s="163" t="s">
        <v>419</v>
      </c>
      <c r="B50" s="164" t="s">
        <v>413</v>
      </c>
      <c r="C50" s="164" t="s">
        <v>448</v>
      </c>
      <c r="D50" s="183" t="s">
        <v>727</v>
      </c>
      <c r="E50" s="164" t="s">
        <v>420</v>
      </c>
      <c r="F50" s="165">
        <v>777.61</v>
      </c>
      <c r="G50" s="165">
        <v>740.58</v>
      </c>
    </row>
    <row r="51" spans="1:253" x14ac:dyDescent="0.2">
      <c r="A51" s="163" t="s">
        <v>437</v>
      </c>
      <c r="B51" s="164" t="s">
        <v>413</v>
      </c>
      <c r="C51" s="164" t="s">
        <v>448</v>
      </c>
      <c r="D51" s="183" t="s">
        <v>727</v>
      </c>
      <c r="E51" s="164" t="s">
        <v>428</v>
      </c>
      <c r="F51" s="165">
        <v>280.39</v>
      </c>
      <c r="G51" s="165">
        <v>257.42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  <c r="GF51" s="166"/>
      <c r="GG51" s="166"/>
      <c r="GH51" s="166"/>
      <c r="GI51" s="166"/>
      <c r="GJ51" s="166"/>
      <c r="GK51" s="166"/>
      <c r="GL51" s="166"/>
      <c r="GM51" s="166"/>
      <c r="GN51" s="166"/>
      <c r="GO51" s="166"/>
      <c r="GP51" s="166"/>
      <c r="GQ51" s="166"/>
      <c r="GR51" s="166"/>
      <c r="GS51" s="166"/>
      <c r="GT51" s="166"/>
      <c r="GU51" s="166"/>
      <c r="GV51" s="166"/>
      <c r="GW51" s="166"/>
      <c r="GX51" s="166"/>
      <c r="GY51" s="166"/>
      <c r="GZ51" s="166"/>
      <c r="HA51" s="166"/>
      <c r="HB51" s="166"/>
      <c r="HC51" s="166"/>
      <c r="HD51" s="166"/>
      <c r="HE51" s="166"/>
      <c r="HF51" s="166"/>
      <c r="HG51" s="166"/>
      <c r="HH51" s="166"/>
      <c r="HI51" s="166"/>
      <c r="HJ51" s="166"/>
      <c r="HK51" s="166"/>
      <c r="HL51" s="166"/>
      <c r="HM51" s="166"/>
      <c r="HN51" s="166"/>
      <c r="HO51" s="166"/>
      <c r="HP51" s="166"/>
      <c r="HQ51" s="166"/>
      <c r="HR51" s="166"/>
      <c r="HS51" s="166"/>
      <c r="HT51" s="166"/>
      <c r="HU51" s="166"/>
      <c r="HV51" s="166"/>
      <c r="HW51" s="166"/>
      <c r="HX51" s="166"/>
      <c r="HY51" s="166"/>
      <c r="HZ51" s="166"/>
      <c r="IA51" s="166"/>
      <c r="IB51" s="166"/>
      <c r="IC51" s="166"/>
      <c r="ID51" s="166"/>
      <c r="IE51" s="166"/>
      <c r="IF51" s="166"/>
      <c r="IG51" s="166"/>
      <c r="IH51" s="166"/>
      <c r="II51" s="166"/>
      <c r="IJ51" s="166"/>
      <c r="IK51" s="166"/>
      <c r="IL51" s="166"/>
      <c r="IM51" s="166"/>
      <c r="IN51" s="166"/>
      <c r="IO51" s="166"/>
      <c r="IP51" s="166"/>
      <c r="IQ51" s="166"/>
      <c r="IR51" s="166"/>
      <c r="IS51" s="166"/>
    </row>
    <row r="52" spans="1:253" ht="38.25" x14ac:dyDescent="0.2">
      <c r="A52" s="167" t="s">
        <v>455</v>
      </c>
      <c r="B52" s="168" t="s">
        <v>413</v>
      </c>
      <c r="C52" s="168" t="s">
        <v>448</v>
      </c>
      <c r="D52" s="168" t="s">
        <v>456</v>
      </c>
      <c r="E52" s="168"/>
      <c r="F52" s="169">
        <f>SUM(F53)</f>
        <v>0.31</v>
      </c>
      <c r="G52" s="169">
        <f>SUM(G53)</f>
        <v>0.28000000000000003</v>
      </c>
    </row>
    <row r="53" spans="1:253" x14ac:dyDescent="0.2">
      <c r="A53" s="163" t="s">
        <v>437</v>
      </c>
      <c r="B53" s="164" t="s">
        <v>413</v>
      </c>
      <c r="C53" s="164" t="s">
        <v>448</v>
      </c>
      <c r="D53" s="164" t="s">
        <v>456</v>
      </c>
      <c r="E53" s="164" t="s">
        <v>428</v>
      </c>
      <c r="F53" s="165">
        <v>0.31</v>
      </c>
      <c r="G53" s="165">
        <v>0.28000000000000003</v>
      </c>
    </row>
    <row r="54" spans="1:253" ht="13.5" x14ac:dyDescent="0.25">
      <c r="A54" s="160" t="s">
        <v>457</v>
      </c>
      <c r="B54" s="161" t="s">
        <v>413</v>
      </c>
      <c r="C54" s="161" t="s">
        <v>448</v>
      </c>
      <c r="D54" s="161" t="s">
        <v>458</v>
      </c>
      <c r="E54" s="161"/>
      <c r="F54" s="162">
        <f>SUM(F55)</f>
        <v>5050.1900000000005</v>
      </c>
      <c r="G54" s="162">
        <f>SUM(G55)</f>
        <v>6050.1900000000005</v>
      </c>
    </row>
    <row r="55" spans="1:253" x14ac:dyDescent="0.2">
      <c r="A55" s="163" t="s">
        <v>459</v>
      </c>
      <c r="B55" s="164" t="s">
        <v>413</v>
      </c>
      <c r="C55" s="164" t="s">
        <v>448</v>
      </c>
      <c r="D55" s="164" t="s">
        <v>458</v>
      </c>
      <c r="E55" s="164"/>
      <c r="F55" s="242">
        <f>SUM(F56+F58+F57)</f>
        <v>5050.1900000000005</v>
      </c>
      <c r="G55" s="165">
        <f>SUM(G56+G58+G57)</f>
        <v>6050.1900000000005</v>
      </c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</row>
    <row r="56" spans="1:253" x14ac:dyDescent="0.2">
      <c r="A56" s="163" t="s">
        <v>437</v>
      </c>
      <c r="B56" s="164" t="s">
        <v>413</v>
      </c>
      <c r="C56" s="164" t="s">
        <v>448</v>
      </c>
      <c r="D56" s="164" t="s">
        <v>460</v>
      </c>
      <c r="E56" s="164" t="s">
        <v>428</v>
      </c>
      <c r="F56" s="165">
        <v>2870.01</v>
      </c>
      <c r="G56" s="165">
        <v>2870.01</v>
      </c>
    </row>
    <row r="57" spans="1:253" x14ac:dyDescent="0.2">
      <c r="A57" s="163" t="s">
        <v>429</v>
      </c>
      <c r="B57" s="164" t="s">
        <v>413</v>
      </c>
      <c r="C57" s="164" t="s">
        <v>448</v>
      </c>
      <c r="D57" s="164" t="s">
        <v>460</v>
      </c>
      <c r="E57" s="164" t="s">
        <v>430</v>
      </c>
      <c r="F57" s="165">
        <v>200</v>
      </c>
      <c r="G57" s="165">
        <v>200</v>
      </c>
    </row>
    <row r="58" spans="1:253" x14ac:dyDescent="0.2">
      <c r="A58" s="167" t="s">
        <v>429</v>
      </c>
      <c r="B58" s="168" t="s">
        <v>413</v>
      </c>
      <c r="C58" s="168" t="s">
        <v>448</v>
      </c>
      <c r="D58" s="168" t="s">
        <v>461</v>
      </c>
      <c r="E58" s="168" t="s">
        <v>430</v>
      </c>
      <c r="F58" s="169">
        <v>1980.18</v>
      </c>
      <c r="G58" s="169">
        <v>2980.18</v>
      </c>
    </row>
    <row r="59" spans="1:253" ht="13.5" x14ac:dyDescent="0.25">
      <c r="A59" s="160" t="s">
        <v>462</v>
      </c>
      <c r="B59" s="177" t="s">
        <v>413</v>
      </c>
      <c r="C59" s="177" t="s">
        <v>448</v>
      </c>
      <c r="D59" s="177" t="s">
        <v>463</v>
      </c>
      <c r="E59" s="161"/>
      <c r="F59" s="162">
        <f>SUM(F60+F64+F77+F76)</f>
        <v>35008.870000000003</v>
      </c>
      <c r="G59" s="162">
        <f>SUM(G60+G64+G77+G76)</f>
        <v>44504.4</v>
      </c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173"/>
      <c r="FP59" s="173"/>
      <c r="FQ59" s="173"/>
      <c r="FR59" s="173"/>
      <c r="FS59" s="173"/>
      <c r="FT59" s="173"/>
      <c r="FU59" s="173"/>
      <c r="FV59" s="173"/>
      <c r="FW59" s="173"/>
      <c r="FX59" s="173"/>
      <c r="FY59" s="173"/>
      <c r="FZ59" s="173"/>
      <c r="GA59" s="173"/>
      <c r="GB59" s="173"/>
      <c r="GC59" s="173"/>
      <c r="GD59" s="173"/>
      <c r="GE59" s="173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3"/>
      <c r="HC59" s="173"/>
      <c r="HD59" s="173"/>
      <c r="HE59" s="173"/>
      <c r="HF59" s="173"/>
      <c r="HG59" s="173"/>
      <c r="HH59" s="173"/>
      <c r="HI59" s="173"/>
      <c r="HJ59" s="173"/>
      <c r="HK59" s="173"/>
      <c r="HL59" s="173"/>
      <c r="HM59" s="173"/>
      <c r="HN59" s="173"/>
      <c r="HO59" s="173"/>
      <c r="HP59" s="173"/>
      <c r="HQ59" s="173"/>
      <c r="HR59" s="173"/>
      <c r="HS59" s="173"/>
      <c r="HT59" s="173"/>
      <c r="HU59" s="173"/>
      <c r="HV59" s="173"/>
      <c r="HW59" s="173"/>
      <c r="HX59" s="173"/>
      <c r="HY59" s="173"/>
      <c r="HZ59" s="173"/>
      <c r="IA59" s="173"/>
      <c r="IB59" s="173"/>
      <c r="IC59" s="173"/>
      <c r="ID59" s="173"/>
      <c r="IE59" s="173"/>
      <c r="IF59" s="173"/>
      <c r="IG59" s="173"/>
      <c r="IH59" s="173"/>
      <c r="II59" s="173"/>
      <c r="IJ59" s="173"/>
      <c r="IK59" s="173"/>
      <c r="IL59" s="173"/>
      <c r="IM59" s="173"/>
      <c r="IN59" s="173"/>
      <c r="IO59" s="173"/>
      <c r="IP59" s="173"/>
      <c r="IQ59" s="173"/>
      <c r="IR59" s="173"/>
      <c r="IS59" s="173"/>
    </row>
    <row r="60" spans="1:253" x14ac:dyDescent="0.2">
      <c r="A60" s="184" t="s">
        <v>464</v>
      </c>
      <c r="B60" s="179" t="s">
        <v>413</v>
      </c>
      <c r="C60" s="179" t="s">
        <v>448</v>
      </c>
      <c r="D60" s="179" t="s">
        <v>465</v>
      </c>
      <c r="E60" s="179"/>
      <c r="F60" s="169">
        <f>SUM(F61+F62+F63)</f>
        <v>5353.17</v>
      </c>
      <c r="G60" s="169">
        <f>SUM(G61+G62+G63)</f>
        <v>4694.72</v>
      </c>
    </row>
    <row r="61" spans="1:253" x14ac:dyDescent="0.2">
      <c r="A61" s="163" t="s">
        <v>437</v>
      </c>
      <c r="B61" s="183" t="s">
        <v>413</v>
      </c>
      <c r="C61" s="183" t="s">
        <v>448</v>
      </c>
      <c r="D61" s="183" t="s">
        <v>465</v>
      </c>
      <c r="E61" s="183" t="s">
        <v>428</v>
      </c>
      <c r="F61" s="165">
        <v>92</v>
      </c>
      <c r="G61" s="165">
        <v>198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85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66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66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66"/>
      <c r="HB61" s="166"/>
      <c r="HC61" s="166"/>
      <c r="HD61" s="166"/>
      <c r="HE61" s="166"/>
      <c r="HF61" s="166"/>
      <c r="HG61" s="166"/>
      <c r="HH61" s="166"/>
      <c r="HI61" s="166"/>
      <c r="HJ61" s="166"/>
      <c r="HK61" s="166"/>
      <c r="HL61" s="166"/>
      <c r="HM61" s="166"/>
      <c r="HN61" s="166"/>
      <c r="HO61" s="166"/>
      <c r="HP61" s="166"/>
      <c r="HQ61" s="166"/>
      <c r="HR61" s="166"/>
      <c r="HS61" s="166"/>
      <c r="HT61" s="166"/>
      <c r="HU61" s="166"/>
      <c r="HV61" s="166"/>
      <c r="HW61" s="166"/>
      <c r="HX61" s="166"/>
      <c r="HY61" s="166"/>
      <c r="HZ61" s="166"/>
      <c r="IA61" s="166"/>
      <c r="IB61" s="166"/>
      <c r="IC61" s="166"/>
      <c r="ID61" s="166"/>
      <c r="IE61" s="166"/>
      <c r="IF61" s="166"/>
      <c r="IG61" s="166"/>
      <c r="IH61" s="166"/>
      <c r="II61" s="166"/>
      <c r="IJ61" s="166"/>
      <c r="IK61" s="166"/>
      <c r="IL61" s="166"/>
      <c r="IM61" s="166"/>
      <c r="IN61" s="166"/>
      <c r="IO61" s="166"/>
      <c r="IP61" s="166"/>
      <c r="IQ61" s="166"/>
      <c r="IR61" s="166"/>
      <c r="IS61" s="166"/>
    </row>
    <row r="62" spans="1:253" ht="38.25" x14ac:dyDescent="0.2">
      <c r="A62" s="163" t="s">
        <v>419</v>
      </c>
      <c r="B62" s="183" t="s">
        <v>413</v>
      </c>
      <c r="C62" s="183" t="s">
        <v>448</v>
      </c>
      <c r="D62" s="183" t="s">
        <v>466</v>
      </c>
      <c r="E62" s="183" t="s">
        <v>420</v>
      </c>
      <c r="F62" s="165">
        <v>4911.17</v>
      </c>
      <c r="G62" s="165">
        <v>4334.42</v>
      </c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85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66"/>
      <c r="GA62" s="166"/>
      <c r="GB62" s="166"/>
      <c r="GC62" s="166"/>
      <c r="GD62" s="166"/>
      <c r="GE62" s="166"/>
      <c r="GF62" s="166"/>
      <c r="GG62" s="166"/>
      <c r="GH62" s="166"/>
      <c r="GI62" s="166"/>
      <c r="GJ62" s="166"/>
      <c r="GK62" s="166"/>
      <c r="GL62" s="166"/>
      <c r="GM62" s="166"/>
      <c r="GN62" s="166"/>
      <c r="GO62" s="166"/>
      <c r="GP62" s="166"/>
      <c r="GQ62" s="166"/>
      <c r="GR62" s="166"/>
      <c r="GS62" s="166"/>
      <c r="GT62" s="166"/>
      <c r="GU62" s="166"/>
      <c r="GV62" s="166"/>
      <c r="GW62" s="166"/>
      <c r="GX62" s="166"/>
      <c r="GY62" s="166"/>
      <c r="GZ62" s="166"/>
      <c r="HA62" s="166"/>
      <c r="HB62" s="166"/>
      <c r="HC62" s="166"/>
      <c r="HD62" s="166"/>
      <c r="HE62" s="166"/>
      <c r="HF62" s="166"/>
      <c r="HG62" s="166"/>
      <c r="HH62" s="166"/>
      <c r="HI62" s="166"/>
      <c r="HJ62" s="166"/>
      <c r="HK62" s="166"/>
      <c r="HL62" s="166"/>
      <c r="HM62" s="166"/>
      <c r="HN62" s="166"/>
      <c r="HO62" s="166"/>
      <c r="HP62" s="166"/>
      <c r="HQ62" s="166"/>
      <c r="HR62" s="166"/>
      <c r="HS62" s="166"/>
      <c r="HT62" s="166"/>
      <c r="HU62" s="166"/>
      <c r="HV62" s="166"/>
      <c r="HW62" s="166"/>
      <c r="HX62" s="166"/>
      <c r="HY62" s="166"/>
      <c r="HZ62" s="166"/>
      <c r="IA62" s="166"/>
      <c r="IB62" s="166"/>
      <c r="IC62" s="166"/>
      <c r="ID62" s="166"/>
      <c r="IE62" s="166"/>
      <c r="IF62" s="166"/>
      <c r="IG62" s="166"/>
      <c r="IH62" s="166"/>
      <c r="II62" s="166"/>
      <c r="IJ62" s="166"/>
      <c r="IK62" s="166"/>
      <c r="IL62" s="166"/>
      <c r="IM62" s="166"/>
      <c r="IN62" s="166"/>
      <c r="IO62" s="166"/>
      <c r="IP62" s="166"/>
      <c r="IQ62" s="166"/>
      <c r="IR62" s="166"/>
      <c r="IS62" s="166"/>
    </row>
    <row r="63" spans="1:253" x14ac:dyDescent="0.2">
      <c r="A63" s="163" t="s">
        <v>437</v>
      </c>
      <c r="B63" s="183" t="s">
        <v>413</v>
      </c>
      <c r="C63" s="183" t="s">
        <v>448</v>
      </c>
      <c r="D63" s="183" t="s">
        <v>466</v>
      </c>
      <c r="E63" s="183" t="s">
        <v>428</v>
      </c>
      <c r="F63" s="165">
        <v>350</v>
      </c>
      <c r="G63" s="165">
        <v>162.30000000000001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85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6"/>
      <c r="FT63" s="166"/>
      <c r="FU63" s="166"/>
      <c r="FV63" s="166"/>
      <c r="FW63" s="166"/>
      <c r="FX63" s="166"/>
      <c r="FY63" s="166"/>
      <c r="FZ63" s="166"/>
      <c r="GA63" s="166"/>
      <c r="GB63" s="166"/>
      <c r="GC63" s="166"/>
      <c r="GD63" s="166"/>
      <c r="GE63" s="166"/>
      <c r="GF63" s="166"/>
      <c r="GG63" s="166"/>
      <c r="GH63" s="166"/>
      <c r="GI63" s="166"/>
      <c r="GJ63" s="166"/>
      <c r="GK63" s="166"/>
      <c r="GL63" s="166"/>
      <c r="GM63" s="166"/>
      <c r="GN63" s="166"/>
      <c r="GO63" s="166"/>
      <c r="GP63" s="166"/>
      <c r="GQ63" s="166"/>
      <c r="GR63" s="166"/>
      <c r="GS63" s="166"/>
      <c r="GT63" s="166"/>
      <c r="GU63" s="166"/>
      <c r="GV63" s="166"/>
      <c r="GW63" s="166"/>
      <c r="GX63" s="166"/>
      <c r="GY63" s="166"/>
      <c r="GZ63" s="166"/>
      <c r="HA63" s="166"/>
      <c r="HB63" s="166"/>
      <c r="HC63" s="166"/>
      <c r="HD63" s="166"/>
      <c r="HE63" s="166"/>
      <c r="HF63" s="166"/>
      <c r="HG63" s="166"/>
      <c r="HH63" s="166"/>
      <c r="HI63" s="166"/>
      <c r="HJ63" s="166"/>
      <c r="HK63" s="166"/>
      <c r="HL63" s="166"/>
      <c r="HM63" s="166"/>
      <c r="HN63" s="166"/>
      <c r="HO63" s="166"/>
      <c r="HP63" s="166"/>
      <c r="HQ63" s="166"/>
      <c r="HR63" s="166"/>
      <c r="HS63" s="166"/>
      <c r="HT63" s="166"/>
      <c r="HU63" s="166"/>
      <c r="HV63" s="166"/>
      <c r="HW63" s="166"/>
      <c r="HX63" s="166"/>
      <c r="HY63" s="166"/>
      <c r="HZ63" s="166"/>
      <c r="IA63" s="166"/>
      <c r="IB63" s="166"/>
      <c r="IC63" s="166"/>
      <c r="ID63" s="166"/>
      <c r="IE63" s="166"/>
      <c r="IF63" s="166"/>
      <c r="IG63" s="166"/>
      <c r="IH63" s="166"/>
      <c r="II63" s="166"/>
      <c r="IJ63" s="166"/>
      <c r="IK63" s="166"/>
      <c r="IL63" s="166"/>
      <c r="IM63" s="166"/>
      <c r="IN63" s="166"/>
      <c r="IO63" s="166"/>
      <c r="IP63" s="166"/>
      <c r="IQ63" s="166"/>
      <c r="IR63" s="166"/>
      <c r="IS63" s="166"/>
    </row>
    <row r="64" spans="1:253" ht="25.5" x14ac:dyDescent="0.2">
      <c r="A64" s="186" t="s">
        <v>467</v>
      </c>
      <c r="B64" s="179" t="s">
        <v>413</v>
      </c>
      <c r="C64" s="179" t="s">
        <v>468</v>
      </c>
      <c r="D64" s="179" t="s">
        <v>469</v>
      </c>
      <c r="E64" s="179"/>
      <c r="F64" s="169">
        <f>SUM(F65+F69+F70+F73+F74+F75+F67+F66+F68+F71+F72)</f>
        <v>29525.7</v>
      </c>
      <c r="G64" s="169">
        <f>SUM(G65+G69+G70+G73+G74+G75+G67+G66+G68+G71+G72)</f>
        <v>39599.68</v>
      </c>
    </row>
    <row r="65" spans="1:254" x14ac:dyDescent="0.2">
      <c r="A65" s="163" t="s">
        <v>437</v>
      </c>
      <c r="B65" s="183" t="s">
        <v>413</v>
      </c>
      <c r="C65" s="183" t="s">
        <v>448</v>
      </c>
      <c r="D65" s="183" t="s">
        <v>469</v>
      </c>
      <c r="E65" s="183" t="s">
        <v>428</v>
      </c>
      <c r="F65" s="165">
        <v>3650</v>
      </c>
      <c r="G65" s="165">
        <v>10210.5</v>
      </c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166"/>
      <c r="FQ65" s="166"/>
      <c r="FR65" s="166"/>
      <c r="FS65" s="166"/>
      <c r="FT65" s="166"/>
      <c r="FU65" s="166"/>
      <c r="FV65" s="166"/>
      <c r="FW65" s="166"/>
      <c r="FX65" s="166"/>
      <c r="FY65" s="166"/>
      <c r="FZ65" s="166"/>
      <c r="GA65" s="166"/>
      <c r="GB65" s="166"/>
      <c r="GC65" s="166"/>
      <c r="GD65" s="166"/>
      <c r="GE65" s="166"/>
      <c r="GF65" s="166"/>
      <c r="GG65" s="166"/>
      <c r="GH65" s="166"/>
      <c r="GI65" s="166"/>
      <c r="GJ65" s="166"/>
      <c r="GK65" s="166"/>
      <c r="GL65" s="166"/>
      <c r="GM65" s="166"/>
      <c r="GN65" s="166"/>
      <c r="GO65" s="166"/>
      <c r="GP65" s="166"/>
      <c r="GQ65" s="166"/>
      <c r="GR65" s="166"/>
      <c r="GS65" s="166"/>
      <c r="GT65" s="166"/>
      <c r="GU65" s="166"/>
      <c r="GV65" s="166"/>
      <c r="GW65" s="166"/>
      <c r="GX65" s="166"/>
      <c r="GY65" s="166"/>
      <c r="GZ65" s="166"/>
      <c r="HA65" s="166"/>
      <c r="HB65" s="166"/>
      <c r="HC65" s="166"/>
      <c r="HD65" s="166"/>
      <c r="HE65" s="166"/>
      <c r="HF65" s="166"/>
      <c r="HG65" s="166"/>
      <c r="HH65" s="166"/>
      <c r="HI65" s="166"/>
      <c r="HJ65" s="166"/>
      <c r="HK65" s="166"/>
      <c r="HL65" s="166"/>
      <c r="HM65" s="166"/>
      <c r="HN65" s="166"/>
      <c r="HO65" s="166"/>
      <c r="HP65" s="166"/>
      <c r="HQ65" s="166"/>
      <c r="HR65" s="166"/>
      <c r="HS65" s="166"/>
      <c r="HT65" s="166"/>
      <c r="HU65" s="166"/>
      <c r="HV65" s="166"/>
      <c r="HW65" s="166"/>
      <c r="HX65" s="166"/>
      <c r="HY65" s="166"/>
      <c r="HZ65" s="166"/>
      <c r="IA65" s="166"/>
      <c r="IB65" s="166"/>
      <c r="IC65" s="166"/>
      <c r="ID65" s="166"/>
      <c r="IE65" s="166"/>
      <c r="IF65" s="166"/>
      <c r="IG65" s="166"/>
      <c r="IH65" s="166"/>
      <c r="II65" s="166"/>
      <c r="IJ65" s="166"/>
      <c r="IK65" s="166"/>
      <c r="IL65" s="166"/>
      <c r="IM65" s="166"/>
      <c r="IN65" s="166"/>
      <c r="IO65" s="166"/>
      <c r="IP65" s="166"/>
      <c r="IQ65" s="166"/>
      <c r="IR65" s="166"/>
      <c r="IS65" s="166"/>
    </row>
    <row r="66" spans="1:254" x14ac:dyDescent="0.2">
      <c r="A66" s="163" t="s">
        <v>470</v>
      </c>
      <c r="B66" s="183" t="s">
        <v>413</v>
      </c>
      <c r="C66" s="183" t="s">
        <v>448</v>
      </c>
      <c r="D66" s="183" t="s">
        <v>469</v>
      </c>
      <c r="E66" s="183" t="s">
        <v>471</v>
      </c>
      <c r="F66" s="242">
        <v>2500</v>
      </c>
      <c r="G66" s="165">
        <v>2500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6"/>
      <c r="FS66" s="166"/>
      <c r="FT66" s="166"/>
      <c r="FU66" s="166"/>
      <c r="FV66" s="166"/>
      <c r="FW66" s="166"/>
      <c r="FX66" s="166"/>
      <c r="FY66" s="166"/>
      <c r="FZ66" s="166"/>
      <c r="GA66" s="166"/>
      <c r="GB66" s="166"/>
      <c r="GC66" s="166"/>
      <c r="GD66" s="166"/>
      <c r="GE66" s="166"/>
      <c r="GF66" s="166"/>
      <c r="GG66" s="166"/>
      <c r="GH66" s="166"/>
      <c r="GI66" s="166"/>
      <c r="GJ66" s="166"/>
      <c r="GK66" s="166"/>
      <c r="GL66" s="166"/>
      <c r="GM66" s="166"/>
      <c r="GN66" s="166"/>
      <c r="GO66" s="166"/>
      <c r="GP66" s="166"/>
      <c r="GQ66" s="166"/>
      <c r="GR66" s="166"/>
      <c r="GS66" s="166"/>
      <c r="GT66" s="166"/>
      <c r="GU66" s="166"/>
      <c r="GV66" s="166"/>
      <c r="GW66" s="166"/>
      <c r="GX66" s="166"/>
      <c r="GY66" s="166"/>
      <c r="GZ66" s="166"/>
      <c r="HA66" s="166"/>
      <c r="HB66" s="166"/>
      <c r="HC66" s="166"/>
      <c r="HD66" s="166"/>
      <c r="HE66" s="166"/>
      <c r="HF66" s="166"/>
      <c r="HG66" s="166"/>
      <c r="HH66" s="166"/>
      <c r="HI66" s="166"/>
      <c r="HJ66" s="166"/>
      <c r="HK66" s="166"/>
      <c r="HL66" s="166"/>
      <c r="HM66" s="166"/>
      <c r="HN66" s="166"/>
      <c r="HO66" s="166"/>
      <c r="HP66" s="166"/>
      <c r="HQ66" s="166"/>
      <c r="HR66" s="166"/>
      <c r="HS66" s="166"/>
      <c r="HT66" s="166"/>
      <c r="HU66" s="166"/>
      <c r="HV66" s="166"/>
      <c r="HW66" s="166"/>
      <c r="HX66" s="166"/>
      <c r="HY66" s="166"/>
      <c r="HZ66" s="166"/>
      <c r="IA66" s="166"/>
      <c r="IB66" s="166"/>
      <c r="IC66" s="166"/>
      <c r="ID66" s="166"/>
      <c r="IE66" s="166"/>
      <c r="IF66" s="166"/>
      <c r="IG66" s="166"/>
      <c r="IH66" s="166"/>
      <c r="II66" s="166"/>
      <c r="IJ66" s="166"/>
      <c r="IK66" s="166"/>
      <c r="IL66" s="166"/>
      <c r="IM66" s="166"/>
      <c r="IN66" s="166"/>
      <c r="IO66" s="166"/>
      <c r="IP66" s="166"/>
      <c r="IQ66" s="166"/>
      <c r="IR66" s="166"/>
      <c r="IS66" s="166"/>
    </row>
    <row r="67" spans="1:254" s="166" customFormat="1" ht="25.5" hidden="1" x14ac:dyDescent="0.2">
      <c r="A67" s="163" t="s">
        <v>472</v>
      </c>
      <c r="B67" s="183" t="s">
        <v>413</v>
      </c>
      <c r="C67" s="183" t="s">
        <v>448</v>
      </c>
      <c r="D67" s="183" t="s">
        <v>469</v>
      </c>
      <c r="E67" s="183" t="s">
        <v>473</v>
      </c>
      <c r="F67" s="165">
        <v>0</v>
      </c>
      <c r="G67" s="165">
        <v>597</v>
      </c>
    </row>
    <row r="68" spans="1:254" s="166" customFormat="1" hidden="1" x14ac:dyDescent="0.2">
      <c r="A68" s="163" t="s">
        <v>429</v>
      </c>
      <c r="B68" s="183" t="s">
        <v>413</v>
      </c>
      <c r="C68" s="183" t="s">
        <v>448</v>
      </c>
      <c r="D68" s="183" t="s">
        <v>469</v>
      </c>
      <c r="E68" s="183" t="s">
        <v>430</v>
      </c>
      <c r="F68" s="165">
        <v>0</v>
      </c>
      <c r="G68" s="165">
        <v>0</v>
      </c>
    </row>
    <row r="69" spans="1:254" ht="38.25" x14ac:dyDescent="0.2">
      <c r="A69" s="163" t="s">
        <v>419</v>
      </c>
      <c r="B69" s="183" t="s">
        <v>413</v>
      </c>
      <c r="C69" s="183" t="s">
        <v>448</v>
      </c>
      <c r="D69" s="183" t="s">
        <v>474</v>
      </c>
      <c r="E69" s="183" t="s">
        <v>420</v>
      </c>
      <c r="F69" s="165">
        <v>7342.4</v>
      </c>
      <c r="G69" s="165">
        <v>5488.82</v>
      </c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6"/>
      <c r="HE69" s="166"/>
      <c r="HF69" s="166"/>
      <c r="HG69" s="166"/>
      <c r="HH69" s="166"/>
      <c r="HI69" s="166"/>
      <c r="HJ69" s="166"/>
      <c r="HK69" s="166"/>
      <c r="HL69" s="166"/>
      <c r="HM69" s="166"/>
      <c r="HN69" s="166"/>
      <c r="HO69" s="166"/>
      <c r="HP69" s="166"/>
      <c r="HQ69" s="166"/>
      <c r="HR69" s="166"/>
      <c r="HS69" s="166"/>
      <c r="HT69" s="166"/>
      <c r="HU69" s="166"/>
      <c r="HV69" s="166"/>
      <c r="HW69" s="166"/>
      <c r="HX69" s="166"/>
      <c r="HY69" s="166"/>
      <c r="HZ69" s="166"/>
      <c r="IA69" s="166"/>
      <c r="IB69" s="166"/>
      <c r="IC69" s="166"/>
      <c r="ID69" s="166"/>
      <c r="IE69" s="166"/>
      <c r="IF69" s="166"/>
      <c r="IG69" s="166"/>
      <c r="IH69" s="166"/>
      <c r="II69" s="166"/>
      <c r="IJ69" s="166"/>
      <c r="IK69" s="166"/>
      <c r="IL69" s="166"/>
      <c r="IM69" s="166"/>
      <c r="IN69" s="166"/>
      <c r="IO69" s="166"/>
      <c r="IP69" s="166"/>
      <c r="IQ69" s="166"/>
      <c r="IR69" s="166"/>
      <c r="IS69" s="166"/>
    </row>
    <row r="70" spans="1:254" x14ac:dyDescent="0.2">
      <c r="A70" s="163" t="s">
        <v>437</v>
      </c>
      <c r="B70" s="183" t="s">
        <v>413</v>
      </c>
      <c r="C70" s="183" t="s">
        <v>448</v>
      </c>
      <c r="D70" s="183" t="s">
        <v>474</v>
      </c>
      <c r="E70" s="183" t="s">
        <v>428</v>
      </c>
      <c r="F70" s="165">
        <v>4700</v>
      </c>
      <c r="G70" s="165">
        <v>3853</v>
      </c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6"/>
      <c r="EF70" s="166"/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6"/>
      <c r="FL70" s="166"/>
      <c r="FM70" s="166"/>
      <c r="FN70" s="166"/>
      <c r="FO70" s="166"/>
      <c r="FP70" s="166"/>
      <c r="FQ70" s="166"/>
      <c r="FR70" s="166"/>
      <c r="FS70" s="166"/>
      <c r="FT70" s="166"/>
      <c r="FU70" s="166"/>
      <c r="FV70" s="166"/>
      <c r="FW70" s="166"/>
      <c r="FX70" s="166"/>
      <c r="FY70" s="166"/>
      <c r="FZ70" s="166"/>
      <c r="GA70" s="166"/>
      <c r="GB70" s="166"/>
      <c r="GC70" s="166"/>
      <c r="GD70" s="166"/>
      <c r="GE70" s="166"/>
      <c r="GF70" s="166"/>
      <c r="GG70" s="166"/>
      <c r="GH70" s="166"/>
      <c r="GI70" s="166"/>
      <c r="GJ70" s="166"/>
      <c r="GK70" s="166"/>
      <c r="GL70" s="166"/>
      <c r="GM70" s="166"/>
      <c r="GN70" s="166"/>
      <c r="GO70" s="166"/>
      <c r="GP70" s="166"/>
      <c r="GQ70" s="166"/>
      <c r="GR70" s="166"/>
      <c r="GS70" s="166"/>
      <c r="GT70" s="166"/>
      <c r="GU70" s="166"/>
      <c r="GV70" s="166"/>
      <c r="GW70" s="166"/>
      <c r="GX70" s="166"/>
      <c r="GY70" s="166"/>
      <c r="GZ70" s="166"/>
      <c r="HA70" s="166"/>
      <c r="HB70" s="166"/>
      <c r="HC70" s="166"/>
      <c r="HD70" s="166"/>
      <c r="HE70" s="166"/>
      <c r="HF70" s="166"/>
      <c r="HG70" s="166"/>
      <c r="HH70" s="166"/>
      <c r="HI70" s="166"/>
      <c r="HJ70" s="166"/>
      <c r="HK70" s="166"/>
      <c r="HL70" s="166"/>
      <c r="HM70" s="166"/>
      <c r="HN70" s="166"/>
      <c r="HO70" s="166"/>
      <c r="HP70" s="166"/>
      <c r="HQ70" s="166"/>
      <c r="HR70" s="166"/>
      <c r="HS70" s="166"/>
      <c r="HT70" s="166"/>
      <c r="HU70" s="166"/>
      <c r="HV70" s="166"/>
      <c r="HW70" s="166"/>
      <c r="HX70" s="166"/>
      <c r="HY70" s="166"/>
      <c r="HZ70" s="166"/>
      <c r="IA70" s="166"/>
      <c r="IB70" s="166"/>
      <c r="IC70" s="166"/>
      <c r="ID70" s="166"/>
      <c r="IE70" s="166"/>
      <c r="IF70" s="166"/>
      <c r="IG70" s="166"/>
      <c r="IH70" s="166"/>
      <c r="II70" s="166"/>
      <c r="IJ70" s="166"/>
      <c r="IK70" s="166"/>
      <c r="IL70" s="166"/>
      <c r="IM70" s="166"/>
      <c r="IN70" s="166"/>
      <c r="IO70" s="166"/>
      <c r="IP70" s="166"/>
      <c r="IQ70" s="166"/>
      <c r="IR70" s="166"/>
      <c r="IS70" s="166"/>
    </row>
    <row r="71" spans="1:254" ht="38.25" x14ac:dyDescent="0.2">
      <c r="A71" s="163" t="s">
        <v>419</v>
      </c>
      <c r="B71" s="183" t="s">
        <v>413</v>
      </c>
      <c r="C71" s="183" t="s">
        <v>448</v>
      </c>
      <c r="D71" s="183" t="s">
        <v>475</v>
      </c>
      <c r="E71" s="183" t="s">
        <v>420</v>
      </c>
      <c r="F71" s="165">
        <v>8347</v>
      </c>
      <c r="G71" s="165">
        <v>6797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6"/>
      <c r="FK71" s="166"/>
      <c r="FL71" s="166"/>
      <c r="FM71" s="166"/>
      <c r="FN71" s="166"/>
      <c r="FO71" s="166"/>
      <c r="FP71" s="166"/>
      <c r="FQ71" s="166"/>
      <c r="FR71" s="166"/>
      <c r="FS71" s="166"/>
      <c r="FT71" s="166"/>
      <c r="FU71" s="166"/>
      <c r="FV71" s="166"/>
      <c r="FW71" s="166"/>
      <c r="FX71" s="166"/>
      <c r="FY71" s="166"/>
      <c r="FZ71" s="166"/>
      <c r="GA71" s="166"/>
      <c r="GB71" s="166"/>
      <c r="GC71" s="166"/>
      <c r="GD71" s="166"/>
      <c r="GE71" s="166"/>
      <c r="GF71" s="166"/>
      <c r="GG71" s="166"/>
      <c r="GH71" s="166"/>
      <c r="GI71" s="166"/>
      <c r="GJ71" s="166"/>
      <c r="GK71" s="166"/>
      <c r="GL71" s="166"/>
      <c r="GM71" s="166"/>
      <c r="GN71" s="166"/>
      <c r="GO71" s="166"/>
      <c r="GP71" s="166"/>
      <c r="GQ71" s="166"/>
      <c r="GR71" s="166"/>
      <c r="GS71" s="166"/>
      <c r="GT71" s="166"/>
      <c r="GU71" s="166"/>
      <c r="GV71" s="166"/>
      <c r="GW71" s="166"/>
      <c r="GX71" s="166"/>
      <c r="GY71" s="166"/>
      <c r="GZ71" s="166"/>
      <c r="HA71" s="166"/>
      <c r="HB71" s="166"/>
      <c r="HC71" s="166"/>
      <c r="HD71" s="166"/>
      <c r="HE71" s="166"/>
      <c r="HF71" s="166"/>
      <c r="HG71" s="166"/>
      <c r="HH71" s="166"/>
      <c r="HI71" s="166"/>
      <c r="HJ71" s="166"/>
      <c r="HK71" s="166"/>
      <c r="HL71" s="166"/>
      <c r="HM71" s="166"/>
      <c r="HN71" s="166"/>
      <c r="HO71" s="166"/>
      <c r="HP71" s="166"/>
      <c r="HQ71" s="166"/>
      <c r="HR71" s="166"/>
      <c r="HS71" s="166"/>
      <c r="HT71" s="166"/>
      <c r="HU71" s="166"/>
      <c r="HV71" s="166"/>
      <c r="HW71" s="166"/>
      <c r="HX71" s="166"/>
      <c r="HY71" s="166"/>
      <c r="HZ71" s="166"/>
      <c r="IA71" s="166"/>
      <c r="IB71" s="166"/>
      <c r="IC71" s="166"/>
      <c r="ID71" s="166"/>
      <c r="IE71" s="166"/>
      <c r="IF71" s="166"/>
      <c r="IG71" s="166"/>
      <c r="IH71" s="166"/>
      <c r="II71" s="166"/>
      <c r="IJ71" s="166"/>
      <c r="IK71" s="166"/>
      <c r="IL71" s="166"/>
      <c r="IM71" s="166"/>
      <c r="IN71" s="166"/>
      <c r="IO71" s="166"/>
      <c r="IP71" s="166"/>
      <c r="IQ71" s="166"/>
      <c r="IR71" s="166"/>
      <c r="IS71" s="166"/>
    </row>
    <row r="72" spans="1:254" x14ac:dyDescent="0.2">
      <c r="A72" s="163" t="s">
        <v>437</v>
      </c>
      <c r="B72" s="183" t="s">
        <v>413</v>
      </c>
      <c r="C72" s="183" t="s">
        <v>448</v>
      </c>
      <c r="D72" s="183" t="s">
        <v>475</v>
      </c>
      <c r="E72" s="183" t="s">
        <v>428</v>
      </c>
      <c r="F72" s="165">
        <v>987.3</v>
      </c>
      <c r="G72" s="165">
        <v>963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66"/>
      <c r="FL72" s="166"/>
      <c r="FM72" s="166"/>
      <c r="FN72" s="166"/>
      <c r="FO72" s="166"/>
      <c r="FP72" s="166"/>
      <c r="FQ72" s="166"/>
      <c r="FR72" s="166"/>
      <c r="FS72" s="166"/>
      <c r="FT72" s="166"/>
      <c r="FU72" s="166"/>
      <c r="FV72" s="166"/>
      <c r="FW72" s="166"/>
      <c r="FX72" s="166"/>
      <c r="FY72" s="166"/>
      <c r="FZ72" s="166"/>
      <c r="GA72" s="166"/>
      <c r="GB72" s="166"/>
      <c r="GC72" s="166"/>
      <c r="GD72" s="166"/>
      <c r="GE72" s="166"/>
      <c r="GF72" s="166"/>
      <c r="GG72" s="166"/>
      <c r="GH72" s="166"/>
      <c r="GI72" s="166"/>
      <c r="GJ72" s="166"/>
      <c r="GK72" s="166"/>
      <c r="GL72" s="166"/>
      <c r="GM72" s="166"/>
      <c r="GN72" s="166"/>
      <c r="GO72" s="166"/>
      <c r="GP72" s="166"/>
      <c r="GQ72" s="166"/>
      <c r="GR72" s="166"/>
      <c r="GS72" s="166"/>
      <c r="GT72" s="166"/>
      <c r="GU72" s="166"/>
      <c r="GV72" s="166"/>
      <c r="GW72" s="166"/>
      <c r="GX72" s="166"/>
      <c r="GY72" s="166"/>
      <c r="GZ72" s="166"/>
      <c r="HA72" s="166"/>
      <c r="HB72" s="166"/>
      <c r="HC72" s="166"/>
      <c r="HD72" s="166"/>
      <c r="HE72" s="166"/>
      <c r="HF72" s="166"/>
      <c r="HG72" s="166"/>
      <c r="HH72" s="166"/>
      <c r="HI72" s="166"/>
      <c r="HJ72" s="166"/>
      <c r="HK72" s="166"/>
      <c r="HL72" s="166"/>
      <c r="HM72" s="166"/>
      <c r="HN72" s="166"/>
      <c r="HO72" s="166"/>
      <c r="HP72" s="166"/>
      <c r="HQ72" s="166"/>
      <c r="HR72" s="166"/>
      <c r="HS72" s="166"/>
      <c r="HT72" s="166"/>
      <c r="HU72" s="166"/>
      <c r="HV72" s="166"/>
      <c r="HW72" s="166"/>
      <c r="HX72" s="166"/>
      <c r="HY72" s="166"/>
      <c r="HZ72" s="166"/>
      <c r="IA72" s="166"/>
      <c r="IB72" s="166"/>
      <c r="IC72" s="166"/>
      <c r="ID72" s="166"/>
      <c r="IE72" s="166"/>
      <c r="IF72" s="166"/>
      <c r="IG72" s="166"/>
      <c r="IH72" s="166"/>
      <c r="II72" s="166"/>
      <c r="IJ72" s="166"/>
      <c r="IK72" s="166"/>
      <c r="IL72" s="166"/>
      <c r="IM72" s="166"/>
      <c r="IN72" s="166"/>
      <c r="IO72" s="166"/>
      <c r="IP72" s="166"/>
      <c r="IQ72" s="166"/>
      <c r="IR72" s="166"/>
      <c r="IS72" s="166"/>
    </row>
    <row r="73" spans="1:254" x14ac:dyDescent="0.2">
      <c r="A73" s="163" t="s">
        <v>437</v>
      </c>
      <c r="B73" s="183" t="s">
        <v>413</v>
      </c>
      <c r="C73" s="183" t="s">
        <v>448</v>
      </c>
      <c r="D73" s="183" t="s">
        <v>476</v>
      </c>
      <c r="E73" s="183" t="s">
        <v>428</v>
      </c>
      <c r="F73" s="165">
        <v>500</v>
      </c>
      <c r="G73" s="165">
        <v>835.49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6"/>
      <c r="FF73" s="166"/>
      <c r="FG73" s="166"/>
      <c r="FH73" s="166"/>
      <c r="FI73" s="166"/>
      <c r="FJ73" s="166"/>
      <c r="FK73" s="166"/>
      <c r="FL73" s="166"/>
      <c r="FM73" s="166"/>
      <c r="FN73" s="166"/>
      <c r="FO73" s="166"/>
      <c r="FP73" s="166"/>
      <c r="FQ73" s="166"/>
      <c r="FR73" s="166"/>
      <c r="FS73" s="166"/>
      <c r="FT73" s="166"/>
      <c r="FU73" s="166"/>
      <c r="FV73" s="166"/>
      <c r="FW73" s="166"/>
      <c r="FX73" s="166"/>
      <c r="FY73" s="166"/>
      <c r="FZ73" s="166"/>
      <c r="GA73" s="166"/>
      <c r="GB73" s="166"/>
      <c r="GC73" s="166"/>
      <c r="GD73" s="166"/>
      <c r="GE73" s="166"/>
      <c r="GF73" s="166"/>
      <c r="GG73" s="166"/>
      <c r="GH73" s="166"/>
      <c r="GI73" s="166"/>
      <c r="GJ73" s="166"/>
      <c r="GK73" s="166"/>
      <c r="GL73" s="166"/>
      <c r="GM73" s="166"/>
      <c r="GN73" s="166"/>
      <c r="GO73" s="166"/>
      <c r="GP73" s="166"/>
      <c r="GQ73" s="166"/>
      <c r="GR73" s="166"/>
      <c r="GS73" s="166"/>
      <c r="GT73" s="166"/>
      <c r="GU73" s="166"/>
      <c r="GV73" s="166"/>
      <c r="GW73" s="166"/>
      <c r="GX73" s="166"/>
      <c r="GY73" s="166"/>
      <c r="GZ73" s="166"/>
      <c r="HA73" s="166"/>
      <c r="HB73" s="166"/>
      <c r="HC73" s="166"/>
      <c r="HD73" s="166"/>
      <c r="HE73" s="166"/>
      <c r="HF73" s="166"/>
      <c r="HG73" s="166"/>
      <c r="HH73" s="166"/>
      <c r="HI73" s="166"/>
      <c r="HJ73" s="166"/>
      <c r="HK73" s="166"/>
      <c r="HL73" s="166"/>
      <c r="HM73" s="166"/>
      <c r="HN73" s="166"/>
      <c r="HO73" s="166"/>
      <c r="HP73" s="166"/>
      <c r="HQ73" s="166"/>
      <c r="HR73" s="166"/>
      <c r="HS73" s="166"/>
      <c r="HT73" s="166"/>
      <c r="HU73" s="166"/>
      <c r="HV73" s="166"/>
      <c r="HW73" s="166"/>
      <c r="HX73" s="166"/>
      <c r="HY73" s="166"/>
      <c r="HZ73" s="166"/>
      <c r="IA73" s="166"/>
      <c r="IB73" s="166"/>
      <c r="IC73" s="166"/>
      <c r="ID73" s="166"/>
      <c r="IE73" s="166"/>
      <c r="IF73" s="166"/>
      <c r="IG73" s="166"/>
      <c r="IH73" s="166"/>
      <c r="II73" s="166"/>
      <c r="IJ73" s="166"/>
      <c r="IK73" s="166"/>
      <c r="IL73" s="166"/>
      <c r="IM73" s="166"/>
      <c r="IN73" s="166"/>
      <c r="IO73" s="166"/>
      <c r="IP73" s="166"/>
      <c r="IQ73" s="166"/>
      <c r="IR73" s="166"/>
      <c r="IS73" s="166"/>
    </row>
    <row r="74" spans="1:254" ht="38.25" x14ac:dyDescent="0.2">
      <c r="A74" s="163" t="s">
        <v>419</v>
      </c>
      <c r="B74" s="183" t="s">
        <v>413</v>
      </c>
      <c r="C74" s="183" t="s">
        <v>448</v>
      </c>
      <c r="D74" s="183" t="s">
        <v>477</v>
      </c>
      <c r="E74" s="183" t="s">
        <v>420</v>
      </c>
      <c r="F74" s="165">
        <v>455</v>
      </c>
      <c r="G74" s="165">
        <v>1617.11</v>
      </c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  <c r="GB74" s="166"/>
      <c r="GC74" s="166"/>
      <c r="GD74" s="166"/>
      <c r="GE74" s="166"/>
      <c r="GF74" s="166"/>
      <c r="GG74" s="166"/>
      <c r="GH74" s="166"/>
      <c r="GI74" s="166"/>
      <c r="GJ74" s="166"/>
      <c r="GK74" s="166"/>
      <c r="GL74" s="166"/>
      <c r="GM74" s="166"/>
      <c r="GN74" s="166"/>
      <c r="GO74" s="166"/>
      <c r="GP74" s="166"/>
      <c r="GQ74" s="166"/>
      <c r="GR74" s="166"/>
      <c r="GS74" s="166"/>
      <c r="GT74" s="166"/>
      <c r="GU74" s="166"/>
      <c r="GV74" s="166"/>
      <c r="GW74" s="166"/>
      <c r="GX74" s="166"/>
      <c r="GY74" s="166"/>
      <c r="GZ74" s="166"/>
      <c r="HA74" s="166"/>
      <c r="HB74" s="166"/>
      <c r="HC74" s="166"/>
      <c r="HD74" s="166"/>
      <c r="HE74" s="166"/>
      <c r="HF74" s="166"/>
      <c r="HG74" s="166"/>
      <c r="HH74" s="166"/>
      <c r="HI74" s="166"/>
      <c r="HJ74" s="166"/>
      <c r="HK74" s="166"/>
      <c r="HL74" s="166"/>
      <c r="HM74" s="166"/>
      <c r="HN74" s="166"/>
      <c r="HO74" s="166"/>
      <c r="HP74" s="166"/>
      <c r="HQ74" s="166"/>
      <c r="HR74" s="166"/>
      <c r="HS74" s="166"/>
      <c r="HT74" s="166"/>
      <c r="HU74" s="166"/>
      <c r="HV74" s="166"/>
      <c r="HW74" s="166"/>
      <c r="HX74" s="166"/>
      <c r="HY74" s="166"/>
      <c r="HZ74" s="166"/>
      <c r="IA74" s="166"/>
      <c r="IB74" s="166"/>
      <c r="IC74" s="166"/>
      <c r="ID74" s="166"/>
      <c r="IE74" s="166"/>
      <c r="IF74" s="166"/>
      <c r="IG74" s="166"/>
      <c r="IH74" s="166"/>
      <c r="II74" s="166"/>
      <c r="IJ74" s="166"/>
      <c r="IK74" s="166"/>
      <c r="IL74" s="166"/>
      <c r="IM74" s="166"/>
      <c r="IN74" s="166"/>
      <c r="IO74" s="166"/>
      <c r="IP74" s="166"/>
      <c r="IQ74" s="166"/>
      <c r="IR74" s="166"/>
      <c r="IS74" s="166"/>
    </row>
    <row r="75" spans="1:254" x14ac:dyDescent="0.2">
      <c r="A75" s="163" t="s">
        <v>437</v>
      </c>
      <c r="B75" s="183" t="s">
        <v>413</v>
      </c>
      <c r="C75" s="183" t="s">
        <v>448</v>
      </c>
      <c r="D75" s="183" t="s">
        <v>477</v>
      </c>
      <c r="E75" s="183" t="s">
        <v>428</v>
      </c>
      <c r="F75" s="165">
        <v>1044</v>
      </c>
      <c r="G75" s="165">
        <v>6737.76</v>
      </c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6"/>
      <c r="HE75" s="166"/>
      <c r="HF75" s="166"/>
      <c r="HG75" s="166"/>
      <c r="HH75" s="166"/>
      <c r="HI75" s="166"/>
      <c r="HJ75" s="166"/>
      <c r="HK75" s="166"/>
      <c r="HL75" s="166"/>
      <c r="HM75" s="166"/>
      <c r="HN75" s="166"/>
      <c r="HO75" s="166"/>
      <c r="HP75" s="166"/>
      <c r="HQ75" s="166"/>
      <c r="HR75" s="166"/>
      <c r="HS75" s="166"/>
      <c r="HT75" s="166"/>
      <c r="HU75" s="166"/>
      <c r="HV75" s="166"/>
      <c r="HW75" s="166"/>
      <c r="HX75" s="166"/>
      <c r="HY75" s="166"/>
      <c r="HZ75" s="166"/>
      <c r="IA75" s="166"/>
      <c r="IB75" s="166"/>
      <c r="IC75" s="166"/>
      <c r="ID75" s="166"/>
      <c r="IE75" s="166"/>
      <c r="IF75" s="166"/>
      <c r="IG75" s="166"/>
      <c r="IH75" s="166"/>
      <c r="II75" s="166"/>
      <c r="IJ75" s="166"/>
      <c r="IK75" s="166"/>
      <c r="IL75" s="166"/>
      <c r="IM75" s="166"/>
      <c r="IN75" s="166"/>
      <c r="IO75" s="166"/>
      <c r="IP75" s="166"/>
      <c r="IQ75" s="166"/>
      <c r="IR75" s="166"/>
      <c r="IS75" s="166"/>
    </row>
    <row r="76" spans="1:254" s="166" customFormat="1" hidden="1" x14ac:dyDescent="0.2">
      <c r="A76" s="163" t="s">
        <v>470</v>
      </c>
      <c r="B76" s="164" t="s">
        <v>413</v>
      </c>
      <c r="C76" s="164" t="s">
        <v>448</v>
      </c>
      <c r="D76" s="164" t="s">
        <v>478</v>
      </c>
      <c r="E76" s="164" t="s">
        <v>471</v>
      </c>
      <c r="F76" s="165">
        <v>0</v>
      </c>
      <c r="G76" s="165">
        <v>0</v>
      </c>
    </row>
    <row r="77" spans="1:254" ht="38.25" x14ac:dyDescent="0.2">
      <c r="A77" s="187" t="s">
        <v>479</v>
      </c>
      <c r="B77" s="179" t="s">
        <v>413</v>
      </c>
      <c r="C77" s="179" t="s">
        <v>448</v>
      </c>
      <c r="D77" s="179" t="s">
        <v>480</v>
      </c>
      <c r="E77" s="179"/>
      <c r="F77" s="169">
        <f>SUM(F78)</f>
        <v>130</v>
      </c>
      <c r="G77" s="169">
        <f>SUM(G78)</f>
        <v>210</v>
      </c>
    </row>
    <row r="78" spans="1:254" x14ac:dyDescent="0.2">
      <c r="A78" s="163" t="s">
        <v>437</v>
      </c>
      <c r="B78" s="183" t="s">
        <v>413</v>
      </c>
      <c r="C78" s="183" t="s">
        <v>448</v>
      </c>
      <c r="D78" s="183" t="s">
        <v>480</v>
      </c>
      <c r="E78" s="183" t="s">
        <v>428</v>
      </c>
      <c r="F78" s="165">
        <v>130</v>
      </c>
      <c r="G78" s="165">
        <v>210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6"/>
      <c r="EX78" s="166"/>
      <c r="EY78" s="166"/>
      <c r="EZ78" s="166"/>
      <c r="FA78" s="166"/>
      <c r="FB78" s="166"/>
      <c r="FC78" s="166"/>
      <c r="FD78" s="166"/>
      <c r="FE78" s="166"/>
      <c r="FF78" s="166"/>
      <c r="FG78" s="166"/>
      <c r="FH78" s="166"/>
      <c r="FI78" s="166"/>
      <c r="FJ78" s="166"/>
      <c r="FK78" s="166"/>
      <c r="FL78" s="166"/>
      <c r="FM78" s="166"/>
      <c r="FN78" s="166"/>
      <c r="FO78" s="166"/>
      <c r="FP78" s="166"/>
      <c r="FQ78" s="166"/>
      <c r="FR78" s="166"/>
      <c r="FS78" s="166"/>
      <c r="FT78" s="166"/>
      <c r="FU78" s="166"/>
      <c r="FV78" s="166"/>
      <c r="FW78" s="166"/>
      <c r="FX78" s="166"/>
      <c r="FY78" s="166"/>
      <c r="FZ78" s="166"/>
      <c r="GA78" s="166"/>
      <c r="GB78" s="166"/>
      <c r="GC78" s="166"/>
      <c r="GD78" s="166"/>
      <c r="GE78" s="166"/>
      <c r="GF78" s="166"/>
      <c r="GG78" s="166"/>
      <c r="GH78" s="166"/>
      <c r="GI78" s="166"/>
      <c r="GJ78" s="166"/>
      <c r="GK78" s="166"/>
      <c r="GL78" s="166"/>
      <c r="GM78" s="166"/>
      <c r="GN78" s="166"/>
      <c r="GO78" s="166"/>
      <c r="GP78" s="166"/>
      <c r="GQ78" s="166"/>
      <c r="GR78" s="166"/>
      <c r="GS78" s="166"/>
      <c r="GT78" s="166"/>
      <c r="GU78" s="166"/>
      <c r="GV78" s="166"/>
      <c r="GW78" s="166"/>
      <c r="GX78" s="166"/>
      <c r="GY78" s="166"/>
      <c r="GZ78" s="166"/>
      <c r="HA78" s="166"/>
      <c r="HB78" s="166"/>
      <c r="HC78" s="166"/>
      <c r="HD78" s="166"/>
      <c r="HE78" s="166"/>
      <c r="HF78" s="166"/>
      <c r="HG78" s="166"/>
      <c r="HH78" s="166"/>
      <c r="HI78" s="166"/>
      <c r="HJ78" s="166"/>
      <c r="HK78" s="166"/>
      <c r="HL78" s="166"/>
      <c r="HM78" s="166"/>
      <c r="HN78" s="166"/>
      <c r="HO78" s="166"/>
      <c r="HP78" s="166"/>
      <c r="HQ78" s="166"/>
      <c r="HR78" s="166"/>
      <c r="HS78" s="166"/>
      <c r="HT78" s="166"/>
      <c r="HU78" s="166"/>
      <c r="HV78" s="166"/>
      <c r="HW78" s="166"/>
      <c r="HX78" s="166"/>
      <c r="HY78" s="166"/>
      <c r="HZ78" s="166"/>
      <c r="IA78" s="166"/>
      <c r="IB78" s="166"/>
      <c r="IC78" s="166"/>
      <c r="ID78" s="166"/>
      <c r="IE78" s="166"/>
      <c r="IF78" s="166"/>
      <c r="IG78" s="166"/>
      <c r="IH78" s="166"/>
      <c r="II78" s="166"/>
      <c r="IJ78" s="166"/>
      <c r="IK78" s="166"/>
      <c r="IL78" s="166"/>
      <c r="IM78" s="166"/>
      <c r="IN78" s="166"/>
      <c r="IO78" s="166"/>
      <c r="IP78" s="166"/>
      <c r="IQ78" s="166"/>
      <c r="IR78" s="166"/>
      <c r="IS78" s="166"/>
    </row>
    <row r="79" spans="1:254" hidden="1" x14ac:dyDescent="0.2">
      <c r="A79" s="188" t="s">
        <v>481</v>
      </c>
      <c r="B79" s="189" t="s">
        <v>413</v>
      </c>
      <c r="C79" s="189" t="s">
        <v>448</v>
      </c>
      <c r="D79" s="189" t="s">
        <v>482</v>
      </c>
      <c r="E79" s="189"/>
      <c r="F79" s="159">
        <f>SUM(F80)</f>
        <v>0</v>
      </c>
      <c r="G79" s="159">
        <f>SUM(G80)</f>
        <v>496.78</v>
      </c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  <c r="HN79" s="172"/>
      <c r="HO79" s="172"/>
      <c r="HP79" s="172"/>
      <c r="HQ79" s="172"/>
      <c r="HR79" s="172"/>
      <c r="HS79" s="172"/>
      <c r="HT79" s="172"/>
      <c r="HU79" s="172"/>
      <c r="HV79" s="172"/>
      <c r="HW79" s="172"/>
      <c r="HX79" s="172"/>
      <c r="HY79" s="172"/>
      <c r="HZ79" s="172"/>
      <c r="IA79" s="172"/>
      <c r="IB79" s="172"/>
      <c r="IC79" s="172"/>
      <c r="ID79" s="172"/>
      <c r="IE79" s="172"/>
      <c r="IF79" s="172"/>
      <c r="IG79" s="172"/>
      <c r="IH79" s="172"/>
      <c r="II79" s="172"/>
      <c r="IJ79" s="172"/>
      <c r="IK79" s="172"/>
      <c r="IL79" s="172"/>
      <c r="IM79" s="172"/>
      <c r="IN79" s="172"/>
      <c r="IO79" s="172"/>
      <c r="IP79" s="172"/>
      <c r="IQ79" s="172"/>
      <c r="IR79" s="172"/>
      <c r="IS79" s="172"/>
      <c r="IT79" s="172"/>
    </row>
    <row r="80" spans="1:254" hidden="1" x14ac:dyDescent="0.2">
      <c r="A80" s="163" t="s">
        <v>437</v>
      </c>
      <c r="B80" s="179" t="s">
        <v>413</v>
      </c>
      <c r="C80" s="179" t="s">
        <v>448</v>
      </c>
      <c r="D80" s="179" t="s">
        <v>482</v>
      </c>
      <c r="E80" s="183" t="s">
        <v>428</v>
      </c>
      <c r="F80" s="165">
        <v>0</v>
      </c>
      <c r="G80" s="165">
        <v>496.78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6"/>
      <c r="FE80" s="166"/>
      <c r="FF80" s="166"/>
      <c r="FG80" s="166"/>
      <c r="FH80" s="166"/>
      <c r="FI80" s="166"/>
      <c r="FJ80" s="166"/>
      <c r="FK80" s="166"/>
      <c r="FL80" s="166"/>
      <c r="FM80" s="166"/>
      <c r="FN80" s="166"/>
      <c r="FO80" s="166"/>
      <c r="FP80" s="166"/>
      <c r="FQ80" s="166"/>
      <c r="FR80" s="166"/>
      <c r="FS80" s="166"/>
      <c r="FT80" s="166"/>
      <c r="FU80" s="166"/>
      <c r="FV80" s="166"/>
      <c r="FW80" s="166"/>
      <c r="FX80" s="166"/>
      <c r="FY80" s="166"/>
      <c r="FZ80" s="166"/>
      <c r="GA80" s="166"/>
      <c r="GB80" s="166"/>
      <c r="GC80" s="166"/>
      <c r="GD80" s="166"/>
      <c r="GE80" s="166"/>
      <c r="GF80" s="166"/>
      <c r="GG80" s="166"/>
      <c r="GH80" s="166"/>
      <c r="GI80" s="166"/>
      <c r="GJ80" s="166"/>
      <c r="GK80" s="166"/>
      <c r="GL80" s="166"/>
      <c r="GM80" s="166"/>
      <c r="GN80" s="166"/>
      <c r="GO80" s="166"/>
      <c r="GP80" s="166"/>
      <c r="GQ80" s="166"/>
      <c r="GR80" s="166"/>
      <c r="GS80" s="166"/>
      <c r="GT80" s="166"/>
      <c r="GU80" s="166"/>
      <c r="GV80" s="166"/>
      <c r="GW80" s="166"/>
      <c r="GX80" s="166"/>
      <c r="GY80" s="166"/>
      <c r="GZ80" s="166"/>
      <c r="HA80" s="166"/>
      <c r="HB80" s="166"/>
      <c r="HC80" s="166"/>
      <c r="HD80" s="166"/>
      <c r="HE80" s="166"/>
      <c r="HF80" s="166"/>
      <c r="HG80" s="166"/>
      <c r="HH80" s="166"/>
      <c r="HI80" s="166"/>
      <c r="HJ80" s="166"/>
      <c r="HK80" s="166"/>
      <c r="HL80" s="166"/>
      <c r="HM80" s="166"/>
      <c r="HN80" s="166"/>
      <c r="HO80" s="166"/>
      <c r="HP80" s="166"/>
      <c r="HQ80" s="166"/>
      <c r="HR80" s="166"/>
      <c r="HS80" s="166"/>
      <c r="HT80" s="166"/>
      <c r="HU80" s="166"/>
      <c r="HV80" s="166"/>
      <c r="HW80" s="166"/>
      <c r="HX80" s="166"/>
      <c r="HY80" s="166"/>
      <c r="HZ80" s="166"/>
      <c r="IA80" s="166"/>
      <c r="IB80" s="166"/>
      <c r="IC80" s="166"/>
      <c r="ID80" s="166"/>
      <c r="IE80" s="166"/>
      <c r="IF80" s="166"/>
      <c r="IG80" s="166"/>
      <c r="IH80" s="166"/>
      <c r="II80" s="166"/>
      <c r="IJ80" s="166"/>
      <c r="IK80" s="166"/>
      <c r="IL80" s="166"/>
      <c r="IM80" s="166"/>
      <c r="IN80" s="166"/>
      <c r="IO80" s="166"/>
      <c r="IP80" s="166"/>
      <c r="IQ80" s="166"/>
      <c r="IR80" s="166"/>
      <c r="IS80" s="166"/>
    </row>
    <row r="81" spans="1:253" ht="15.75" x14ac:dyDescent="0.25">
      <c r="A81" s="154" t="s">
        <v>483</v>
      </c>
      <c r="B81" s="190" t="s">
        <v>415</v>
      </c>
      <c r="C81" s="190"/>
      <c r="D81" s="190"/>
      <c r="E81" s="190"/>
      <c r="F81" s="191">
        <f t="shared" ref="F81:G83" si="0">SUM(F82)</f>
        <v>41</v>
      </c>
      <c r="G81" s="191">
        <f t="shared" si="0"/>
        <v>41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2"/>
      <c r="EK81" s="192"/>
      <c r="EL81" s="192"/>
      <c r="EM81" s="192"/>
      <c r="EN81" s="192"/>
      <c r="EO81" s="192"/>
      <c r="EP81" s="192"/>
      <c r="EQ81" s="192"/>
      <c r="ER81" s="192"/>
      <c r="ES81" s="192"/>
      <c r="ET81" s="192"/>
      <c r="EU81" s="192"/>
      <c r="EV81" s="192"/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2"/>
      <c r="GA81" s="192"/>
      <c r="GB81" s="192"/>
      <c r="GC81" s="192"/>
      <c r="GD81" s="192"/>
      <c r="GE81" s="192"/>
      <c r="GF81" s="192"/>
      <c r="GG81" s="192"/>
      <c r="GH81" s="192"/>
      <c r="GI81" s="192"/>
      <c r="GJ81" s="192"/>
      <c r="GK81" s="192"/>
      <c r="GL81" s="192"/>
      <c r="GM81" s="192"/>
      <c r="GN81" s="192"/>
      <c r="GO81" s="192"/>
      <c r="GP81" s="192"/>
      <c r="GQ81" s="192"/>
      <c r="GR81" s="192"/>
      <c r="GS81" s="192"/>
      <c r="GT81" s="192"/>
      <c r="GU81" s="192"/>
      <c r="GV81" s="192"/>
      <c r="GW81" s="192"/>
      <c r="GX81" s="192"/>
      <c r="GY81" s="192"/>
      <c r="GZ81" s="192"/>
      <c r="HA81" s="192"/>
      <c r="HB81" s="192"/>
      <c r="HC81" s="192"/>
      <c r="HD81" s="192"/>
      <c r="HE81" s="192"/>
      <c r="HF81" s="192"/>
      <c r="HG81" s="192"/>
      <c r="HH81" s="192"/>
      <c r="HI81" s="192"/>
      <c r="HJ81" s="192"/>
      <c r="HK81" s="192"/>
      <c r="HL81" s="192"/>
      <c r="HM81" s="192"/>
      <c r="HN81" s="192"/>
      <c r="HO81" s="192"/>
      <c r="HP81" s="192"/>
      <c r="HQ81" s="192"/>
      <c r="HR81" s="192"/>
      <c r="HS81" s="192"/>
      <c r="HT81" s="192"/>
      <c r="HU81" s="192"/>
      <c r="HV81" s="192"/>
      <c r="HW81" s="192"/>
      <c r="HX81" s="192"/>
      <c r="HY81" s="192"/>
      <c r="HZ81" s="192"/>
      <c r="IA81" s="192"/>
      <c r="IB81" s="192"/>
      <c r="IC81" s="192"/>
      <c r="ID81" s="192"/>
      <c r="IE81" s="192"/>
      <c r="IF81" s="192"/>
      <c r="IG81" s="192"/>
      <c r="IH81" s="192"/>
      <c r="II81" s="192"/>
      <c r="IJ81" s="192"/>
      <c r="IK81" s="192"/>
      <c r="IL81" s="192"/>
      <c r="IM81" s="192"/>
      <c r="IN81" s="192"/>
      <c r="IO81" s="192"/>
      <c r="IP81" s="192"/>
      <c r="IQ81" s="192"/>
      <c r="IR81" s="192"/>
      <c r="IS81" s="192"/>
    </row>
    <row r="82" spans="1:253" ht="13.5" x14ac:dyDescent="0.25">
      <c r="A82" s="160" t="s">
        <v>484</v>
      </c>
      <c r="B82" s="177" t="s">
        <v>415</v>
      </c>
      <c r="C82" s="177" t="s">
        <v>432</v>
      </c>
      <c r="D82" s="177"/>
      <c r="E82" s="177"/>
      <c r="F82" s="162">
        <f t="shared" si="0"/>
        <v>41</v>
      </c>
      <c r="G82" s="162">
        <f t="shared" si="0"/>
        <v>41</v>
      </c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  <c r="IB82" s="173"/>
      <c r="IC82" s="173"/>
      <c r="ID82" s="173"/>
      <c r="IE82" s="173"/>
      <c r="IF82" s="173"/>
      <c r="IG82" s="173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</row>
    <row r="83" spans="1:253" ht="13.5" x14ac:dyDescent="0.25">
      <c r="A83" s="184" t="s">
        <v>464</v>
      </c>
      <c r="B83" s="177" t="s">
        <v>415</v>
      </c>
      <c r="C83" s="177" t="s">
        <v>432</v>
      </c>
      <c r="D83" s="177" t="s">
        <v>465</v>
      </c>
      <c r="E83" s="177"/>
      <c r="F83" s="162">
        <f t="shared" si="0"/>
        <v>41</v>
      </c>
      <c r="G83" s="162">
        <f t="shared" si="0"/>
        <v>41</v>
      </c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  <c r="IB83" s="173"/>
      <c r="IC83" s="173"/>
      <c r="ID83" s="173"/>
      <c r="IE83" s="173"/>
      <c r="IF83" s="173"/>
      <c r="IG83" s="173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</row>
    <row r="84" spans="1:253" x14ac:dyDescent="0.2">
      <c r="A84" s="167" t="s">
        <v>437</v>
      </c>
      <c r="B84" s="183" t="s">
        <v>415</v>
      </c>
      <c r="C84" s="183" t="s">
        <v>432</v>
      </c>
      <c r="D84" s="183" t="s">
        <v>465</v>
      </c>
      <c r="E84" s="183" t="s">
        <v>428</v>
      </c>
      <c r="F84" s="165">
        <v>41</v>
      </c>
      <c r="G84" s="165">
        <v>41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6"/>
      <c r="FL84" s="166"/>
      <c r="FM84" s="166"/>
      <c r="FN84" s="166"/>
      <c r="FO84" s="166"/>
      <c r="FP84" s="166"/>
      <c r="FQ84" s="166"/>
      <c r="FR84" s="166"/>
      <c r="FS84" s="166"/>
      <c r="FT84" s="166"/>
      <c r="FU84" s="166"/>
      <c r="FV84" s="166"/>
      <c r="FW84" s="166"/>
      <c r="FX84" s="166"/>
      <c r="FY84" s="166"/>
      <c r="FZ84" s="166"/>
      <c r="GA84" s="166"/>
      <c r="GB84" s="166"/>
      <c r="GC84" s="166"/>
      <c r="GD84" s="166"/>
      <c r="GE84" s="166"/>
      <c r="GF84" s="166"/>
      <c r="GG84" s="166"/>
      <c r="GH84" s="166"/>
      <c r="GI84" s="166"/>
      <c r="GJ84" s="166"/>
      <c r="GK84" s="166"/>
      <c r="GL84" s="166"/>
      <c r="GM84" s="166"/>
      <c r="GN84" s="166"/>
      <c r="GO84" s="166"/>
      <c r="GP84" s="166"/>
      <c r="GQ84" s="166"/>
      <c r="GR84" s="166"/>
      <c r="GS84" s="166"/>
      <c r="GT84" s="166"/>
      <c r="GU84" s="166"/>
      <c r="GV84" s="166"/>
      <c r="GW84" s="166"/>
      <c r="GX84" s="166"/>
      <c r="GY84" s="166"/>
      <c r="GZ84" s="166"/>
      <c r="HA84" s="166"/>
      <c r="HB84" s="166"/>
      <c r="HC84" s="166"/>
      <c r="HD84" s="166"/>
      <c r="HE84" s="166"/>
      <c r="HF84" s="166"/>
      <c r="HG84" s="166"/>
      <c r="HH84" s="166"/>
      <c r="HI84" s="166"/>
      <c r="HJ84" s="166"/>
      <c r="HK84" s="166"/>
      <c r="HL84" s="166"/>
      <c r="HM84" s="166"/>
      <c r="HN84" s="166"/>
      <c r="HO84" s="166"/>
      <c r="HP84" s="166"/>
      <c r="HQ84" s="166"/>
      <c r="HR84" s="166"/>
      <c r="HS84" s="166"/>
      <c r="HT84" s="166"/>
      <c r="HU84" s="166"/>
      <c r="HV84" s="166"/>
      <c r="HW84" s="166"/>
      <c r="HX84" s="166"/>
      <c r="HY84" s="166"/>
      <c r="HZ84" s="166"/>
      <c r="IA84" s="166"/>
      <c r="IB84" s="166"/>
      <c r="IC84" s="166"/>
      <c r="ID84" s="166"/>
      <c r="IE84" s="166"/>
      <c r="IF84" s="166"/>
      <c r="IG84" s="166"/>
      <c r="IH84" s="166"/>
      <c r="II84" s="166"/>
      <c r="IJ84" s="166"/>
      <c r="IK84" s="166"/>
      <c r="IL84" s="166"/>
      <c r="IM84" s="166"/>
      <c r="IN84" s="166"/>
      <c r="IO84" s="166"/>
      <c r="IP84" s="166"/>
      <c r="IQ84" s="166"/>
      <c r="IR84" s="166"/>
      <c r="IS84" s="166"/>
    </row>
    <row r="85" spans="1:253" ht="15.75" x14ac:dyDescent="0.25">
      <c r="A85" s="154" t="s">
        <v>485</v>
      </c>
      <c r="B85" s="193" t="s">
        <v>422</v>
      </c>
      <c r="C85" s="193"/>
      <c r="D85" s="193"/>
      <c r="E85" s="193"/>
      <c r="F85" s="191">
        <f t="shared" ref="F85:G87" si="1">SUM(F86)</f>
        <v>550</v>
      </c>
      <c r="G85" s="191">
        <f t="shared" si="1"/>
        <v>550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6"/>
      <c r="FL85" s="166"/>
      <c r="FM85" s="166"/>
      <c r="FN85" s="166"/>
      <c r="FO85" s="166"/>
      <c r="FP85" s="166"/>
      <c r="FQ85" s="166"/>
      <c r="FR85" s="166"/>
      <c r="FS85" s="166"/>
      <c r="FT85" s="166"/>
      <c r="FU85" s="166"/>
      <c r="FV85" s="166"/>
      <c r="FW85" s="166"/>
      <c r="FX85" s="166"/>
      <c r="FY85" s="166"/>
      <c r="FZ85" s="166"/>
      <c r="GA85" s="166"/>
      <c r="GB85" s="166"/>
      <c r="GC85" s="166"/>
      <c r="GD85" s="166"/>
      <c r="GE85" s="166"/>
      <c r="GF85" s="166"/>
      <c r="GG85" s="166"/>
      <c r="GH85" s="166"/>
      <c r="GI85" s="166"/>
      <c r="GJ85" s="166"/>
      <c r="GK85" s="166"/>
      <c r="GL85" s="166"/>
      <c r="GM85" s="166"/>
      <c r="GN85" s="166"/>
      <c r="GO85" s="166"/>
      <c r="GP85" s="166"/>
      <c r="GQ85" s="166"/>
      <c r="GR85" s="166"/>
      <c r="GS85" s="166"/>
      <c r="GT85" s="166"/>
      <c r="GU85" s="166"/>
      <c r="GV85" s="166"/>
      <c r="GW85" s="166"/>
      <c r="GX85" s="166"/>
      <c r="GY85" s="166"/>
      <c r="GZ85" s="166"/>
      <c r="HA85" s="166"/>
      <c r="HB85" s="166"/>
      <c r="HC85" s="166"/>
      <c r="HD85" s="166"/>
      <c r="HE85" s="166"/>
      <c r="HF85" s="166"/>
      <c r="HG85" s="166"/>
      <c r="HH85" s="166"/>
      <c r="HI85" s="166"/>
      <c r="HJ85" s="166"/>
      <c r="HK85" s="166"/>
      <c r="HL85" s="166"/>
      <c r="HM85" s="166"/>
      <c r="HN85" s="166"/>
      <c r="HO85" s="166"/>
      <c r="HP85" s="166"/>
      <c r="HQ85" s="166"/>
      <c r="HR85" s="166"/>
      <c r="HS85" s="166"/>
      <c r="HT85" s="166"/>
      <c r="HU85" s="166"/>
      <c r="HV85" s="166"/>
      <c r="HW85" s="166"/>
      <c r="HX85" s="166"/>
      <c r="HY85" s="166"/>
      <c r="HZ85" s="166"/>
      <c r="IA85" s="166"/>
      <c r="IB85" s="166"/>
      <c r="IC85" s="166"/>
      <c r="ID85" s="166"/>
      <c r="IE85" s="166"/>
      <c r="IF85" s="166"/>
      <c r="IG85" s="166"/>
      <c r="IH85" s="166"/>
      <c r="II85" s="166"/>
      <c r="IJ85" s="166"/>
      <c r="IK85" s="166"/>
      <c r="IL85" s="166"/>
      <c r="IM85" s="166"/>
      <c r="IN85" s="166"/>
      <c r="IO85" s="166"/>
      <c r="IP85" s="166"/>
      <c r="IQ85" s="166"/>
      <c r="IR85" s="166"/>
      <c r="IS85" s="166"/>
    </row>
    <row r="86" spans="1:253" ht="27" x14ac:dyDescent="0.25">
      <c r="A86" s="160" t="s">
        <v>486</v>
      </c>
      <c r="B86" s="161" t="s">
        <v>422</v>
      </c>
      <c r="C86" s="161" t="s">
        <v>487</v>
      </c>
      <c r="D86" s="161"/>
      <c r="E86" s="161"/>
      <c r="F86" s="162">
        <f t="shared" si="1"/>
        <v>550</v>
      </c>
      <c r="G86" s="162">
        <f t="shared" si="1"/>
        <v>550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  <c r="DB86" s="166"/>
      <c r="DC86" s="166"/>
      <c r="DD86" s="166"/>
      <c r="DE86" s="166"/>
      <c r="DF86" s="166"/>
      <c r="DG86" s="166"/>
      <c r="DH86" s="166"/>
      <c r="DI86" s="166"/>
      <c r="DJ86" s="166"/>
      <c r="DK86" s="166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166"/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6"/>
      <c r="EK86" s="166"/>
      <c r="EL86" s="166"/>
      <c r="EM86" s="166"/>
      <c r="EN86" s="166"/>
      <c r="EO86" s="166"/>
      <c r="EP86" s="166"/>
      <c r="EQ86" s="166"/>
      <c r="ER86" s="166"/>
      <c r="ES86" s="166"/>
      <c r="ET86" s="166"/>
      <c r="EU86" s="166"/>
      <c r="EV86" s="166"/>
      <c r="EW86" s="166"/>
      <c r="EX86" s="166"/>
      <c r="EY86" s="166"/>
      <c r="EZ86" s="166"/>
      <c r="FA86" s="166"/>
      <c r="FB86" s="166"/>
      <c r="FC86" s="166"/>
      <c r="FD86" s="166"/>
      <c r="FE86" s="166"/>
      <c r="FF86" s="166"/>
      <c r="FG86" s="166"/>
      <c r="FH86" s="166"/>
      <c r="FI86" s="166"/>
      <c r="FJ86" s="166"/>
      <c r="FK86" s="166"/>
      <c r="FL86" s="166"/>
      <c r="FM86" s="166"/>
      <c r="FN86" s="166"/>
      <c r="FO86" s="166"/>
      <c r="FP86" s="166"/>
      <c r="FQ86" s="166"/>
      <c r="FR86" s="166"/>
      <c r="FS86" s="166"/>
      <c r="FT86" s="166"/>
      <c r="FU86" s="166"/>
      <c r="FV86" s="166"/>
      <c r="FW86" s="166"/>
      <c r="FX86" s="166"/>
      <c r="FY86" s="166"/>
      <c r="FZ86" s="166"/>
      <c r="GA86" s="166"/>
      <c r="GB86" s="166"/>
      <c r="GC86" s="166"/>
      <c r="GD86" s="166"/>
      <c r="GE86" s="166"/>
      <c r="GF86" s="166"/>
      <c r="GG86" s="166"/>
      <c r="GH86" s="166"/>
      <c r="GI86" s="166"/>
      <c r="GJ86" s="166"/>
      <c r="GK86" s="166"/>
      <c r="GL86" s="166"/>
      <c r="GM86" s="166"/>
      <c r="GN86" s="166"/>
      <c r="GO86" s="166"/>
      <c r="GP86" s="166"/>
      <c r="GQ86" s="166"/>
      <c r="GR86" s="166"/>
      <c r="GS86" s="166"/>
      <c r="GT86" s="166"/>
      <c r="GU86" s="166"/>
      <c r="GV86" s="166"/>
      <c r="GW86" s="166"/>
      <c r="GX86" s="166"/>
      <c r="GY86" s="166"/>
      <c r="GZ86" s="166"/>
      <c r="HA86" s="166"/>
      <c r="HB86" s="166"/>
      <c r="HC86" s="166"/>
      <c r="HD86" s="166"/>
      <c r="HE86" s="166"/>
      <c r="HF86" s="166"/>
      <c r="HG86" s="166"/>
      <c r="HH86" s="166"/>
      <c r="HI86" s="166"/>
      <c r="HJ86" s="166"/>
      <c r="HK86" s="166"/>
      <c r="HL86" s="166"/>
      <c r="HM86" s="166"/>
      <c r="HN86" s="166"/>
      <c r="HO86" s="166"/>
      <c r="HP86" s="166"/>
      <c r="HQ86" s="166"/>
      <c r="HR86" s="166"/>
      <c r="HS86" s="166"/>
      <c r="HT86" s="166"/>
      <c r="HU86" s="166"/>
      <c r="HV86" s="166"/>
      <c r="HW86" s="166"/>
      <c r="HX86" s="166"/>
      <c r="HY86" s="166"/>
      <c r="HZ86" s="166"/>
      <c r="IA86" s="166"/>
      <c r="IB86" s="166"/>
      <c r="IC86" s="166"/>
      <c r="ID86" s="166"/>
      <c r="IE86" s="166"/>
      <c r="IF86" s="166"/>
      <c r="IG86" s="166"/>
      <c r="IH86" s="166"/>
      <c r="II86" s="166"/>
      <c r="IJ86" s="166"/>
      <c r="IK86" s="166"/>
      <c r="IL86" s="166"/>
      <c r="IM86" s="166"/>
      <c r="IN86" s="166"/>
      <c r="IO86" s="166"/>
      <c r="IP86" s="166"/>
      <c r="IQ86" s="166"/>
      <c r="IR86" s="166"/>
      <c r="IS86" s="166"/>
    </row>
    <row r="87" spans="1:253" ht="13.5" x14ac:dyDescent="0.25">
      <c r="A87" s="160" t="s">
        <v>462</v>
      </c>
      <c r="B87" s="161" t="s">
        <v>422</v>
      </c>
      <c r="C87" s="161" t="s">
        <v>487</v>
      </c>
      <c r="D87" s="161" t="s">
        <v>463</v>
      </c>
      <c r="E87" s="161"/>
      <c r="F87" s="162">
        <f t="shared" si="1"/>
        <v>550</v>
      </c>
      <c r="G87" s="162">
        <f t="shared" si="1"/>
        <v>550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6"/>
      <c r="EX87" s="166"/>
      <c r="EY87" s="166"/>
      <c r="EZ87" s="166"/>
      <c r="FA87" s="166"/>
      <c r="FB87" s="166"/>
      <c r="FC87" s="166"/>
      <c r="FD87" s="166"/>
      <c r="FE87" s="166"/>
      <c r="FF87" s="166"/>
      <c r="FG87" s="166"/>
      <c r="FH87" s="166"/>
      <c r="FI87" s="166"/>
      <c r="FJ87" s="166"/>
      <c r="FK87" s="166"/>
      <c r="FL87" s="166"/>
      <c r="FM87" s="166"/>
      <c r="FN87" s="166"/>
      <c r="FO87" s="166"/>
      <c r="FP87" s="166"/>
      <c r="FQ87" s="166"/>
      <c r="FR87" s="166"/>
      <c r="FS87" s="166"/>
      <c r="FT87" s="166"/>
      <c r="FU87" s="166"/>
      <c r="FV87" s="166"/>
      <c r="FW87" s="166"/>
      <c r="FX87" s="166"/>
      <c r="FY87" s="166"/>
      <c r="FZ87" s="166"/>
      <c r="GA87" s="166"/>
      <c r="GB87" s="166"/>
      <c r="GC87" s="166"/>
      <c r="GD87" s="166"/>
      <c r="GE87" s="166"/>
      <c r="GF87" s="166"/>
      <c r="GG87" s="166"/>
      <c r="GH87" s="166"/>
      <c r="GI87" s="166"/>
      <c r="GJ87" s="166"/>
      <c r="GK87" s="166"/>
      <c r="GL87" s="166"/>
      <c r="GM87" s="166"/>
      <c r="GN87" s="166"/>
      <c r="GO87" s="166"/>
      <c r="GP87" s="166"/>
      <c r="GQ87" s="166"/>
      <c r="GR87" s="166"/>
      <c r="GS87" s="166"/>
      <c r="GT87" s="166"/>
      <c r="GU87" s="166"/>
      <c r="GV87" s="166"/>
      <c r="GW87" s="166"/>
      <c r="GX87" s="166"/>
      <c r="GY87" s="166"/>
      <c r="GZ87" s="166"/>
      <c r="HA87" s="166"/>
      <c r="HB87" s="166"/>
      <c r="HC87" s="166"/>
      <c r="HD87" s="166"/>
      <c r="HE87" s="166"/>
      <c r="HF87" s="166"/>
      <c r="HG87" s="166"/>
      <c r="HH87" s="166"/>
      <c r="HI87" s="166"/>
      <c r="HJ87" s="166"/>
      <c r="HK87" s="166"/>
      <c r="HL87" s="166"/>
      <c r="HM87" s="166"/>
      <c r="HN87" s="166"/>
      <c r="HO87" s="166"/>
      <c r="HP87" s="166"/>
      <c r="HQ87" s="166"/>
      <c r="HR87" s="166"/>
      <c r="HS87" s="166"/>
      <c r="HT87" s="166"/>
      <c r="HU87" s="166"/>
      <c r="HV87" s="166"/>
      <c r="HW87" s="166"/>
      <c r="HX87" s="166"/>
      <c r="HY87" s="166"/>
      <c r="HZ87" s="166"/>
      <c r="IA87" s="166"/>
      <c r="IB87" s="166"/>
      <c r="IC87" s="166"/>
      <c r="ID87" s="166"/>
      <c r="IE87" s="166"/>
      <c r="IF87" s="166"/>
      <c r="IG87" s="166"/>
      <c r="IH87" s="166"/>
      <c r="II87" s="166"/>
      <c r="IJ87" s="166"/>
      <c r="IK87" s="166"/>
      <c r="IL87" s="166"/>
      <c r="IM87" s="166"/>
      <c r="IN87" s="166"/>
      <c r="IO87" s="166"/>
      <c r="IP87" s="166"/>
      <c r="IQ87" s="166"/>
      <c r="IR87" s="166"/>
      <c r="IS87" s="166"/>
    </row>
    <row r="88" spans="1:253" x14ac:dyDescent="0.2">
      <c r="A88" s="167" t="s">
        <v>464</v>
      </c>
      <c r="B88" s="158" t="s">
        <v>422</v>
      </c>
      <c r="C88" s="158" t="s">
        <v>487</v>
      </c>
      <c r="D88" s="158" t="s">
        <v>465</v>
      </c>
      <c r="E88" s="158"/>
      <c r="F88" s="159">
        <f>SUM(F93+F90)</f>
        <v>550</v>
      </c>
      <c r="G88" s="159">
        <f>SUM(G93+G90)</f>
        <v>550</v>
      </c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DI88" s="166"/>
      <c r="DJ88" s="166"/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166"/>
      <c r="DY88" s="166"/>
      <c r="DZ88" s="166"/>
      <c r="EA88" s="166"/>
      <c r="EB88" s="166"/>
      <c r="EC88" s="166"/>
      <c r="ED88" s="166"/>
      <c r="EE88" s="166"/>
      <c r="EF88" s="166"/>
      <c r="EG88" s="166"/>
      <c r="EH88" s="166"/>
      <c r="EI88" s="166"/>
      <c r="EJ88" s="166"/>
      <c r="EK88" s="166"/>
      <c r="EL88" s="166"/>
      <c r="EM88" s="166"/>
      <c r="EN88" s="166"/>
      <c r="EO88" s="166"/>
      <c r="EP88" s="166"/>
      <c r="EQ88" s="166"/>
      <c r="ER88" s="166"/>
      <c r="ES88" s="166"/>
      <c r="ET88" s="166"/>
      <c r="EU88" s="166"/>
      <c r="EV88" s="166"/>
      <c r="EW88" s="166"/>
      <c r="EX88" s="166"/>
      <c r="EY88" s="166"/>
      <c r="EZ88" s="166"/>
      <c r="FA88" s="166"/>
      <c r="FB88" s="166"/>
      <c r="FC88" s="166"/>
      <c r="FD88" s="166"/>
      <c r="FE88" s="166"/>
      <c r="FF88" s="166"/>
      <c r="FG88" s="166"/>
      <c r="FH88" s="166"/>
      <c r="FI88" s="166"/>
      <c r="FJ88" s="166"/>
      <c r="FK88" s="166"/>
      <c r="FL88" s="166"/>
      <c r="FM88" s="166"/>
      <c r="FN88" s="166"/>
      <c r="FO88" s="166"/>
      <c r="FP88" s="166"/>
      <c r="FQ88" s="166"/>
      <c r="FR88" s="166"/>
      <c r="FS88" s="166"/>
      <c r="FT88" s="166"/>
      <c r="FU88" s="166"/>
      <c r="FV88" s="166"/>
      <c r="FW88" s="166"/>
      <c r="FX88" s="166"/>
      <c r="FY88" s="166"/>
      <c r="FZ88" s="166"/>
      <c r="GA88" s="166"/>
      <c r="GB88" s="166"/>
      <c r="GC88" s="166"/>
      <c r="GD88" s="166"/>
      <c r="GE88" s="166"/>
      <c r="GF88" s="166"/>
      <c r="GG88" s="166"/>
      <c r="GH88" s="166"/>
      <c r="GI88" s="166"/>
      <c r="GJ88" s="166"/>
      <c r="GK88" s="166"/>
      <c r="GL88" s="166"/>
      <c r="GM88" s="166"/>
      <c r="GN88" s="166"/>
      <c r="GO88" s="166"/>
      <c r="GP88" s="166"/>
      <c r="GQ88" s="166"/>
      <c r="GR88" s="166"/>
      <c r="GS88" s="166"/>
      <c r="GT88" s="166"/>
      <c r="GU88" s="166"/>
      <c r="GV88" s="166"/>
      <c r="GW88" s="166"/>
      <c r="GX88" s="166"/>
      <c r="GY88" s="166"/>
      <c r="GZ88" s="166"/>
      <c r="HA88" s="166"/>
      <c r="HB88" s="166"/>
      <c r="HC88" s="166"/>
      <c r="HD88" s="166"/>
      <c r="HE88" s="166"/>
      <c r="HF88" s="166"/>
      <c r="HG88" s="166"/>
      <c r="HH88" s="166"/>
      <c r="HI88" s="166"/>
      <c r="HJ88" s="166"/>
      <c r="HK88" s="166"/>
      <c r="HL88" s="166"/>
      <c r="HM88" s="166"/>
      <c r="HN88" s="166"/>
      <c r="HO88" s="166"/>
      <c r="HP88" s="166"/>
      <c r="HQ88" s="166"/>
      <c r="HR88" s="166"/>
      <c r="HS88" s="166"/>
      <c r="HT88" s="166"/>
      <c r="HU88" s="166"/>
      <c r="HV88" s="166"/>
      <c r="HW88" s="166"/>
      <c r="HX88" s="166"/>
      <c r="HY88" s="166"/>
      <c r="HZ88" s="166"/>
      <c r="IA88" s="166"/>
      <c r="IB88" s="166"/>
      <c r="IC88" s="166"/>
      <c r="ID88" s="166"/>
      <c r="IE88" s="166"/>
      <c r="IF88" s="166"/>
      <c r="IG88" s="166"/>
      <c r="IH88" s="166"/>
      <c r="II88" s="166"/>
      <c r="IJ88" s="166"/>
      <c r="IK88" s="166"/>
      <c r="IL88" s="166"/>
      <c r="IM88" s="166"/>
      <c r="IN88" s="166"/>
      <c r="IO88" s="166"/>
      <c r="IP88" s="166"/>
      <c r="IQ88" s="166"/>
      <c r="IR88" s="166"/>
      <c r="IS88" s="166"/>
    </row>
    <row r="89" spans="1:253" x14ac:dyDescent="0.2">
      <c r="A89" s="163" t="s">
        <v>488</v>
      </c>
      <c r="B89" s="164" t="s">
        <v>422</v>
      </c>
      <c r="C89" s="164" t="s">
        <v>487</v>
      </c>
      <c r="D89" s="164" t="s">
        <v>465</v>
      </c>
      <c r="E89" s="164"/>
      <c r="F89" s="165">
        <f>SUM(F90)</f>
        <v>350</v>
      </c>
      <c r="G89" s="165">
        <f>SUM(G90)</f>
        <v>350</v>
      </c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6"/>
      <c r="DP89" s="166"/>
      <c r="DQ89" s="166"/>
      <c r="DR89" s="166"/>
      <c r="DS89" s="166"/>
      <c r="DT89" s="166"/>
      <c r="DU89" s="166"/>
      <c r="DV89" s="166"/>
      <c r="DW89" s="166"/>
      <c r="DX89" s="166"/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/>
      <c r="EM89" s="166"/>
      <c r="EN89" s="166"/>
      <c r="EO89" s="166"/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  <c r="EZ89" s="166"/>
      <c r="FA89" s="166"/>
      <c r="FB89" s="166"/>
      <c r="FC89" s="166"/>
      <c r="FD89" s="166"/>
      <c r="FE89" s="166"/>
      <c r="FF89" s="166"/>
      <c r="FG89" s="166"/>
      <c r="FH89" s="166"/>
      <c r="FI89" s="166"/>
      <c r="FJ89" s="166"/>
      <c r="FK89" s="166"/>
      <c r="FL89" s="166"/>
      <c r="FM89" s="166"/>
      <c r="FN89" s="166"/>
      <c r="FO89" s="166"/>
      <c r="FP89" s="166"/>
      <c r="FQ89" s="166"/>
      <c r="FR89" s="166"/>
      <c r="FS89" s="166"/>
      <c r="FT89" s="166"/>
      <c r="FU89" s="166"/>
      <c r="FV89" s="166"/>
      <c r="FW89" s="166"/>
      <c r="FX89" s="166"/>
      <c r="FY89" s="166"/>
      <c r="FZ89" s="166"/>
      <c r="GA89" s="166"/>
      <c r="GB89" s="166"/>
      <c r="GC89" s="166"/>
      <c r="GD89" s="166"/>
      <c r="GE89" s="166"/>
      <c r="GF89" s="166"/>
      <c r="GG89" s="166"/>
      <c r="GH89" s="166"/>
      <c r="GI89" s="166"/>
      <c r="GJ89" s="166"/>
      <c r="GK89" s="166"/>
      <c r="GL89" s="166"/>
      <c r="GM89" s="166"/>
      <c r="GN89" s="166"/>
      <c r="GO89" s="166"/>
      <c r="GP89" s="166"/>
      <c r="GQ89" s="166"/>
      <c r="GR89" s="166"/>
      <c r="GS89" s="166"/>
      <c r="GT89" s="166"/>
      <c r="GU89" s="166"/>
      <c r="GV89" s="166"/>
      <c r="GW89" s="166"/>
      <c r="GX89" s="166"/>
      <c r="GY89" s="166"/>
      <c r="GZ89" s="166"/>
      <c r="HA89" s="166"/>
      <c r="HB89" s="166"/>
      <c r="HC89" s="166"/>
      <c r="HD89" s="166"/>
      <c r="HE89" s="166"/>
      <c r="HF89" s="166"/>
      <c r="HG89" s="166"/>
      <c r="HH89" s="166"/>
      <c r="HI89" s="166"/>
      <c r="HJ89" s="166"/>
      <c r="HK89" s="166"/>
      <c r="HL89" s="166"/>
      <c r="HM89" s="166"/>
      <c r="HN89" s="166"/>
      <c r="HO89" s="166"/>
      <c r="HP89" s="166"/>
      <c r="HQ89" s="166"/>
      <c r="HR89" s="166"/>
      <c r="HS89" s="166"/>
      <c r="HT89" s="166"/>
      <c r="HU89" s="166"/>
      <c r="HV89" s="166"/>
      <c r="HW89" s="166"/>
      <c r="HX89" s="166"/>
      <c r="HY89" s="166"/>
      <c r="HZ89" s="166"/>
      <c r="IA89" s="166"/>
      <c r="IB89" s="166"/>
      <c r="IC89" s="166"/>
      <c r="ID89" s="166"/>
      <c r="IE89" s="166"/>
      <c r="IF89" s="166"/>
      <c r="IG89" s="166"/>
      <c r="IH89" s="166"/>
      <c r="II89" s="166"/>
      <c r="IJ89" s="166"/>
      <c r="IK89" s="166"/>
      <c r="IL89" s="166"/>
      <c r="IM89" s="166"/>
      <c r="IN89" s="166"/>
      <c r="IO89" s="166"/>
      <c r="IP89" s="166"/>
      <c r="IQ89" s="166"/>
      <c r="IR89" s="166"/>
      <c r="IS89" s="166"/>
    </row>
    <row r="90" spans="1:253" ht="38.25" x14ac:dyDescent="0.2">
      <c r="A90" s="163" t="s">
        <v>419</v>
      </c>
      <c r="B90" s="168" t="s">
        <v>422</v>
      </c>
      <c r="C90" s="168" t="s">
        <v>487</v>
      </c>
      <c r="D90" s="168" t="s">
        <v>465</v>
      </c>
      <c r="E90" s="168" t="s">
        <v>420</v>
      </c>
      <c r="F90" s="169">
        <v>350</v>
      </c>
      <c r="G90" s="169">
        <v>350</v>
      </c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66"/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/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6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  <c r="FH90" s="166"/>
      <c r="FI90" s="166"/>
      <c r="FJ90" s="166"/>
      <c r="FK90" s="166"/>
      <c r="FL90" s="166"/>
      <c r="FM90" s="166"/>
      <c r="FN90" s="166"/>
      <c r="FO90" s="166"/>
      <c r="FP90" s="166"/>
      <c r="FQ90" s="166"/>
      <c r="FR90" s="166"/>
      <c r="FS90" s="166"/>
      <c r="FT90" s="166"/>
      <c r="FU90" s="166"/>
      <c r="FV90" s="166"/>
      <c r="FW90" s="166"/>
      <c r="FX90" s="166"/>
      <c r="FY90" s="166"/>
      <c r="FZ90" s="166"/>
      <c r="GA90" s="166"/>
      <c r="GB90" s="166"/>
      <c r="GC90" s="166"/>
      <c r="GD90" s="166"/>
      <c r="GE90" s="166"/>
      <c r="GF90" s="166"/>
      <c r="GG90" s="166"/>
      <c r="GH90" s="166"/>
      <c r="GI90" s="166"/>
      <c r="GJ90" s="166"/>
      <c r="GK90" s="166"/>
      <c r="GL90" s="166"/>
      <c r="GM90" s="166"/>
      <c r="GN90" s="166"/>
      <c r="GO90" s="166"/>
      <c r="GP90" s="166"/>
      <c r="GQ90" s="166"/>
      <c r="GR90" s="166"/>
      <c r="GS90" s="166"/>
      <c r="GT90" s="166"/>
      <c r="GU90" s="166"/>
      <c r="GV90" s="166"/>
      <c r="GW90" s="166"/>
      <c r="GX90" s="166"/>
      <c r="GY90" s="166"/>
      <c r="GZ90" s="166"/>
      <c r="HA90" s="166"/>
      <c r="HB90" s="166"/>
      <c r="HC90" s="166"/>
      <c r="HD90" s="166"/>
      <c r="HE90" s="166"/>
      <c r="HF90" s="166"/>
      <c r="HG90" s="166"/>
      <c r="HH90" s="166"/>
      <c r="HI90" s="166"/>
      <c r="HJ90" s="166"/>
      <c r="HK90" s="166"/>
      <c r="HL90" s="166"/>
      <c r="HM90" s="166"/>
      <c r="HN90" s="166"/>
      <c r="HO90" s="166"/>
      <c r="HP90" s="166"/>
      <c r="HQ90" s="166"/>
      <c r="HR90" s="166"/>
      <c r="HS90" s="166"/>
      <c r="HT90" s="166"/>
      <c r="HU90" s="166"/>
      <c r="HV90" s="166"/>
      <c r="HW90" s="166"/>
      <c r="HX90" s="166"/>
      <c r="HY90" s="166"/>
      <c r="HZ90" s="166"/>
      <c r="IA90" s="166"/>
      <c r="IB90" s="166"/>
      <c r="IC90" s="166"/>
      <c r="ID90" s="166"/>
      <c r="IE90" s="166"/>
      <c r="IF90" s="166"/>
      <c r="IG90" s="166"/>
      <c r="IH90" s="166"/>
      <c r="II90" s="166"/>
      <c r="IJ90" s="166"/>
      <c r="IK90" s="166"/>
      <c r="IL90" s="166"/>
      <c r="IM90" s="166"/>
      <c r="IN90" s="166"/>
      <c r="IO90" s="166"/>
      <c r="IP90" s="166"/>
      <c r="IQ90" s="166"/>
      <c r="IR90" s="166"/>
      <c r="IS90" s="166"/>
    </row>
    <row r="91" spans="1:253" x14ac:dyDescent="0.2">
      <c r="A91" s="184" t="s">
        <v>464</v>
      </c>
      <c r="B91" s="164" t="s">
        <v>422</v>
      </c>
      <c r="C91" s="164" t="s">
        <v>487</v>
      </c>
      <c r="D91" s="164" t="s">
        <v>465</v>
      </c>
      <c r="E91" s="164"/>
      <c r="F91" s="165">
        <f>SUM(F93)</f>
        <v>200</v>
      </c>
      <c r="G91" s="165">
        <f>SUM(G93)</f>
        <v>200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66"/>
      <c r="DK91" s="166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166"/>
      <c r="DX91" s="166"/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6"/>
      <c r="FK91" s="166"/>
      <c r="FL91" s="166"/>
      <c r="FM91" s="166"/>
      <c r="FN91" s="166"/>
      <c r="FO91" s="166"/>
      <c r="FP91" s="166"/>
      <c r="FQ91" s="166"/>
      <c r="FR91" s="166"/>
      <c r="FS91" s="166"/>
      <c r="FT91" s="166"/>
      <c r="FU91" s="166"/>
      <c r="FV91" s="166"/>
      <c r="FW91" s="166"/>
      <c r="FX91" s="166"/>
      <c r="FY91" s="166"/>
      <c r="FZ91" s="166"/>
      <c r="GA91" s="166"/>
      <c r="GB91" s="166"/>
      <c r="GC91" s="166"/>
      <c r="GD91" s="166"/>
      <c r="GE91" s="166"/>
      <c r="GF91" s="166"/>
      <c r="GG91" s="166"/>
      <c r="GH91" s="166"/>
      <c r="GI91" s="166"/>
      <c r="GJ91" s="166"/>
      <c r="GK91" s="166"/>
      <c r="GL91" s="166"/>
      <c r="GM91" s="166"/>
      <c r="GN91" s="166"/>
      <c r="GO91" s="166"/>
      <c r="GP91" s="166"/>
      <c r="GQ91" s="166"/>
      <c r="GR91" s="166"/>
      <c r="GS91" s="166"/>
      <c r="GT91" s="166"/>
      <c r="GU91" s="166"/>
      <c r="GV91" s="166"/>
      <c r="GW91" s="166"/>
      <c r="GX91" s="166"/>
      <c r="GY91" s="166"/>
      <c r="GZ91" s="166"/>
      <c r="HA91" s="166"/>
      <c r="HB91" s="166"/>
      <c r="HC91" s="166"/>
      <c r="HD91" s="166"/>
      <c r="HE91" s="166"/>
      <c r="HF91" s="166"/>
      <c r="HG91" s="166"/>
      <c r="HH91" s="166"/>
      <c r="HI91" s="166"/>
      <c r="HJ91" s="166"/>
      <c r="HK91" s="166"/>
      <c r="HL91" s="166"/>
      <c r="HM91" s="166"/>
      <c r="HN91" s="166"/>
      <c r="HO91" s="166"/>
      <c r="HP91" s="166"/>
      <c r="HQ91" s="166"/>
      <c r="HR91" s="166"/>
      <c r="HS91" s="166"/>
      <c r="HT91" s="166"/>
      <c r="HU91" s="166"/>
      <c r="HV91" s="166"/>
      <c r="HW91" s="166"/>
      <c r="HX91" s="166"/>
      <c r="HY91" s="166"/>
      <c r="HZ91" s="166"/>
      <c r="IA91" s="166"/>
      <c r="IB91" s="166"/>
      <c r="IC91" s="166"/>
      <c r="ID91" s="166"/>
      <c r="IE91" s="166"/>
      <c r="IF91" s="166"/>
      <c r="IG91" s="166"/>
      <c r="IH91" s="166"/>
      <c r="II91" s="166"/>
      <c r="IJ91" s="166"/>
      <c r="IK91" s="166"/>
      <c r="IL91" s="166"/>
      <c r="IM91" s="166"/>
      <c r="IN91" s="166"/>
      <c r="IO91" s="166"/>
      <c r="IP91" s="166"/>
      <c r="IQ91" s="166"/>
      <c r="IR91" s="166"/>
      <c r="IS91" s="166"/>
    </row>
    <row r="92" spans="1:253" ht="25.5" x14ac:dyDescent="0.2">
      <c r="A92" s="163" t="s">
        <v>489</v>
      </c>
      <c r="B92" s="164" t="s">
        <v>422</v>
      </c>
      <c r="C92" s="164" t="s">
        <v>487</v>
      </c>
      <c r="D92" s="164" t="s">
        <v>465</v>
      </c>
      <c r="E92" s="164"/>
      <c r="F92" s="165">
        <f>SUM(F93)</f>
        <v>200</v>
      </c>
      <c r="G92" s="165">
        <f>SUM(G93)</f>
        <v>200</v>
      </c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66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  <c r="EZ92" s="166"/>
      <c r="FA92" s="166"/>
      <c r="FB92" s="166"/>
      <c r="FC92" s="166"/>
      <c r="FD92" s="166"/>
      <c r="FE92" s="166"/>
      <c r="FF92" s="166"/>
      <c r="FG92" s="166"/>
      <c r="FH92" s="166"/>
      <c r="FI92" s="166"/>
      <c r="FJ92" s="166"/>
      <c r="FK92" s="166"/>
      <c r="FL92" s="166"/>
      <c r="FM92" s="166"/>
      <c r="FN92" s="166"/>
      <c r="FO92" s="166"/>
      <c r="FP92" s="166"/>
      <c r="FQ92" s="166"/>
      <c r="FR92" s="166"/>
      <c r="FS92" s="166"/>
      <c r="FT92" s="166"/>
      <c r="FU92" s="166"/>
      <c r="FV92" s="166"/>
      <c r="FW92" s="166"/>
      <c r="FX92" s="166"/>
      <c r="FY92" s="166"/>
      <c r="FZ92" s="166"/>
      <c r="GA92" s="166"/>
      <c r="GB92" s="166"/>
      <c r="GC92" s="166"/>
      <c r="GD92" s="166"/>
      <c r="GE92" s="166"/>
      <c r="GF92" s="166"/>
      <c r="GG92" s="166"/>
      <c r="GH92" s="166"/>
      <c r="GI92" s="166"/>
      <c r="GJ92" s="166"/>
      <c r="GK92" s="166"/>
      <c r="GL92" s="166"/>
      <c r="GM92" s="166"/>
      <c r="GN92" s="166"/>
      <c r="GO92" s="166"/>
      <c r="GP92" s="166"/>
      <c r="GQ92" s="166"/>
      <c r="GR92" s="166"/>
      <c r="GS92" s="166"/>
      <c r="GT92" s="166"/>
      <c r="GU92" s="166"/>
      <c r="GV92" s="166"/>
      <c r="GW92" s="166"/>
      <c r="GX92" s="166"/>
      <c r="GY92" s="166"/>
      <c r="GZ92" s="166"/>
      <c r="HA92" s="166"/>
      <c r="HB92" s="166"/>
      <c r="HC92" s="166"/>
      <c r="HD92" s="166"/>
      <c r="HE92" s="166"/>
      <c r="HF92" s="166"/>
      <c r="HG92" s="166"/>
      <c r="HH92" s="166"/>
      <c r="HI92" s="166"/>
      <c r="HJ92" s="166"/>
      <c r="HK92" s="166"/>
      <c r="HL92" s="166"/>
      <c r="HM92" s="166"/>
      <c r="HN92" s="166"/>
      <c r="HO92" s="166"/>
      <c r="HP92" s="166"/>
      <c r="HQ92" s="166"/>
      <c r="HR92" s="166"/>
      <c r="HS92" s="166"/>
      <c r="HT92" s="166"/>
      <c r="HU92" s="166"/>
      <c r="HV92" s="166"/>
      <c r="HW92" s="166"/>
      <c r="HX92" s="166"/>
      <c r="HY92" s="166"/>
      <c r="HZ92" s="166"/>
      <c r="IA92" s="166"/>
      <c r="IB92" s="166"/>
      <c r="IC92" s="166"/>
      <c r="ID92" s="166"/>
      <c r="IE92" s="166"/>
      <c r="IF92" s="166"/>
      <c r="IG92" s="166"/>
      <c r="IH92" s="166"/>
      <c r="II92" s="166"/>
      <c r="IJ92" s="166"/>
      <c r="IK92" s="166"/>
      <c r="IL92" s="166"/>
      <c r="IM92" s="166"/>
      <c r="IN92" s="166"/>
      <c r="IO92" s="166"/>
      <c r="IP92" s="166"/>
      <c r="IQ92" s="166"/>
      <c r="IR92" s="166"/>
      <c r="IS92" s="166"/>
    </row>
    <row r="93" spans="1:253" ht="25.5" x14ac:dyDescent="0.2">
      <c r="A93" s="167" t="s">
        <v>472</v>
      </c>
      <c r="B93" s="168" t="s">
        <v>422</v>
      </c>
      <c r="C93" s="168" t="s">
        <v>487</v>
      </c>
      <c r="D93" s="168" t="s">
        <v>465</v>
      </c>
      <c r="E93" s="168" t="s">
        <v>473</v>
      </c>
      <c r="F93" s="169">
        <v>200</v>
      </c>
      <c r="G93" s="169">
        <v>200</v>
      </c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6"/>
      <c r="FT93" s="166"/>
      <c r="FU93" s="166"/>
      <c r="FV93" s="166"/>
      <c r="FW93" s="166"/>
      <c r="FX93" s="166"/>
      <c r="FY93" s="166"/>
      <c r="FZ93" s="166"/>
      <c r="GA93" s="166"/>
      <c r="GB93" s="166"/>
      <c r="GC93" s="166"/>
      <c r="GD93" s="166"/>
      <c r="GE93" s="166"/>
      <c r="GF93" s="166"/>
      <c r="GG93" s="166"/>
      <c r="GH93" s="166"/>
      <c r="GI93" s="166"/>
      <c r="GJ93" s="166"/>
      <c r="GK93" s="166"/>
      <c r="GL93" s="166"/>
      <c r="GM93" s="166"/>
      <c r="GN93" s="166"/>
      <c r="GO93" s="166"/>
      <c r="GP93" s="166"/>
      <c r="GQ93" s="166"/>
      <c r="GR93" s="166"/>
      <c r="GS93" s="166"/>
      <c r="GT93" s="166"/>
      <c r="GU93" s="166"/>
      <c r="GV93" s="166"/>
      <c r="GW93" s="166"/>
      <c r="GX93" s="166"/>
      <c r="GY93" s="166"/>
      <c r="GZ93" s="166"/>
      <c r="HA93" s="166"/>
      <c r="HB93" s="166"/>
      <c r="HC93" s="166"/>
      <c r="HD93" s="166"/>
      <c r="HE93" s="166"/>
      <c r="HF93" s="166"/>
      <c r="HG93" s="166"/>
      <c r="HH93" s="166"/>
      <c r="HI93" s="166"/>
      <c r="HJ93" s="166"/>
      <c r="HK93" s="166"/>
      <c r="HL93" s="166"/>
      <c r="HM93" s="166"/>
      <c r="HN93" s="166"/>
      <c r="HO93" s="166"/>
      <c r="HP93" s="166"/>
      <c r="HQ93" s="166"/>
      <c r="HR93" s="166"/>
      <c r="HS93" s="166"/>
      <c r="HT93" s="166"/>
      <c r="HU93" s="166"/>
      <c r="HV93" s="166"/>
      <c r="HW93" s="166"/>
      <c r="HX93" s="166"/>
      <c r="HY93" s="166"/>
      <c r="HZ93" s="166"/>
      <c r="IA93" s="166"/>
      <c r="IB93" s="166"/>
      <c r="IC93" s="166"/>
      <c r="ID93" s="166"/>
      <c r="IE93" s="166"/>
      <c r="IF93" s="166"/>
      <c r="IG93" s="166"/>
      <c r="IH93" s="166"/>
      <c r="II93" s="166"/>
      <c r="IJ93" s="166"/>
      <c r="IK93" s="166"/>
      <c r="IL93" s="166"/>
      <c r="IM93" s="166"/>
      <c r="IN93" s="166"/>
      <c r="IO93" s="166"/>
      <c r="IP93" s="166"/>
      <c r="IQ93" s="166"/>
      <c r="IR93" s="166"/>
      <c r="IS93" s="166"/>
    </row>
    <row r="94" spans="1:253" ht="15.75" x14ac:dyDescent="0.25">
      <c r="A94" s="154" t="s">
        <v>490</v>
      </c>
      <c r="B94" s="190" t="s">
        <v>432</v>
      </c>
      <c r="C94" s="190"/>
      <c r="D94" s="190"/>
      <c r="E94" s="190"/>
      <c r="F94" s="191">
        <f>SUM(F112+F101+F95)</f>
        <v>18562</v>
      </c>
      <c r="G94" s="191">
        <f>SUM(G112+G101+G95)</f>
        <v>102443.98</v>
      </c>
    </row>
    <row r="95" spans="1:253" x14ac:dyDescent="0.2">
      <c r="A95" s="188" t="s">
        <v>491</v>
      </c>
      <c r="B95" s="189" t="s">
        <v>432</v>
      </c>
      <c r="C95" s="189" t="s">
        <v>492</v>
      </c>
      <c r="D95" s="189"/>
      <c r="E95" s="189"/>
      <c r="F95" s="159">
        <f>SUM(F99+F96)</f>
        <v>10892</v>
      </c>
      <c r="G95" s="159">
        <f>SUM(G99+G96)</f>
        <v>12111</v>
      </c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  <c r="HN95" s="172"/>
      <c r="HO95" s="172"/>
      <c r="HP95" s="172"/>
      <c r="HQ95" s="172"/>
      <c r="HR95" s="172"/>
      <c r="HS95" s="172"/>
      <c r="HT95" s="172"/>
      <c r="HU95" s="172"/>
      <c r="HV95" s="172"/>
      <c r="HW95" s="172"/>
      <c r="HX95" s="172"/>
      <c r="HY95" s="172"/>
      <c r="HZ95" s="172"/>
      <c r="IA95" s="172"/>
      <c r="IB95" s="172"/>
      <c r="IC95" s="172"/>
      <c r="ID95" s="172"/>
      <c r="IE95" s="172"/>
      <c r="IF95" s="172"/>
      <c r="IG95" s="172"/>
      <c r="IH95" s="172"/>
      <c r="II95" s="172"/>
      <c r="IJ95" s="172"/>
      <c r="IK95" s="172"/>
      <c r="IL95" s="172"/>
      <c r="IM95" s="172"/>
      <c r="IN95" s="172"/>
      <c r="IO95" s="172"/>
      <c r="IP95" s="172"/>
      <c r="IQ95" s="172"/>
      <c r="IR95" s="172"/>
      <c r="IS95" s="172"/>
    </row>
    <row r="96" spans="1:253" ht="25.5" x14ac:dyDescent="0.2">
      <c r="A96" s="167" t="s">
        <v>493</v>
      </c>
      <c r="B96" s="179" t="s">
        <v>432</v>
      </c>
      <c r="C96" s="179" t="s">
        <v>492</v>
      </c>
      <c r="D96" s="168" t="s">
        <v>460</v>
      </c>
      <c r="E96" s="179"/>
      <c r="F96" s="169">
        <f>SUM(F98+F97)</f>
        <v>10880</v>
      </c>
      <c r="G96" s="169">
        <f>SUM(G98+G97)</f>
        <v>12100</v>
      </c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  <c r="HN96" s="172"/>
      <c r="HO96" s="172"/>
      <c r="HP96" s="172"/>
      <c r="HQ96" s="172"/>
      <c r="HR96" s="172"/>
      <c r="HS96" s="172"/>
      <c r="HT96" s="172"/>
      <c r="HU96" s="172"/>
      <c r="HV96" s="172"/>
      <c r="HW96" s="172"/>
      <c r="HX96" s="172"/>
      <c r="HY96" s="172"/>
      <c r="HZ96" s="172"/>
      <c r="IA96" s="172"/>
      <c r="IB96" s="172"/>
      <c r="IC96" s="172"/>
      <c r="ID96" s="172"/>
      <c r="IE96" s="172"/>
      <c r="IF96" s="172"/>
      <c r="IG96" s="172"/>
      <c r="IH96" s="172"/>
      <c r="II96" s="172"/>
      <c r="IJ96" s="172"/>
      <c r="IK96" s="172"/>
      <c r="IL96" s="172"/>
      <c r="IM96" s="172"/>
      <c r="IN96" s="172"/>
      <c r="IO96" s="172"/>
      <c r="IP96" s="172"/>
      <c r="IQ96" s="172"/>
      <c r="IR96" s="172"/>
      <c r="IS96" s="172"/>
    </row>
    <row r="97" spans="1:253" x14ac:dyDescent="0.2">
      <c r="A97" s="163" t="s">
        <v>437</v>
      </c>
      <c r="B97" s="183" t="s">
        <v>432</v>
      </c>
      <c r="C97" s="183" t="s">
        <v>492</v>
      </c>
      <c r="D97" s="164" t="s">
        <v>460</v>
      </c>
      <c r="E97" s="183" t="s">
        <v>428</v>
      </c>
      <c r="F97" s="169">
        <v>9189</v>
      </c>
      <c r="G97" s="169">
        <v>10189</v>
      </c>
      <c r="H97" s="172">
        <v>-2000</v>
      </c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  <c r="HN97" s="172"/>
      <c r="HO97" s="172"/>
      <c r="HP97" s="172"/>
      <c r="HQ97" s="172"/>
      <c r="HR97" s="172"/>
      <c r="HS97" s="172"/>
      <c r="HT97" s="172"/>
      <c r="HU97" s="172"/>
      <c r="HV97" s="172"/>
      <c r="HW97" s="172"/>
      <c r="HX97" s="172"/>
      <c r="HY97" s="172"/>
      <c r="HZ97" s="172"/>
      <c r="IA97" s="172"/>
      <c r="IB97" s="172"/>
      <c r="IC97" s="172"/>
      <c r="ID97" s="172"/>
      <c r="IE97" s="172"/>
      <c r="IF97" s="172"/>
      <c r="IG97" s="172"/>
      <c r="IH97" s="172"/>
      <c r="II97" s="172"/>
      <c r="IJ97" s="172"/>
      <c r="IK97" s="172"/>
      <c r="IL97" s="172"/>
      <c r="IM97" s="172"/>
      <c r="IN97" s="172"/>
      <c r="IO97" s="172"/>
      <c r="IP97" s="172"/>
      <c r="IQ97" s="172"/>
      <c r="IR97" s="172"/>
      <c r="IS97" s="172"/>
    </row>
    <row r="98" spans="1:253" x14ac:dyDescent="0.2">
      <c r="A98" s="163" t="s">
        <v>429</v>
      </c>
      <c r="B98" s="183" t="s">
        <v>432</v>
      </c>
      <c r="C98" s="183" t="s">
        <v>492</v>
      </c>
      <c r="D98" s="164" t="s">
        <v>460</v>
      </c>
      <c r="E98" s="183" t="s">
        <v>430</v>
      </c>
      <c r="F98" s="169">
        <v>1691</v>
      </c>
      <c r="G98" s="169">
        <v>1911</v>
      </c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  <c r="HN98" s="172"/>
      <c r="HO98" s="172"/>
      <c r="HP98" s="172"/>
      <c r="HQ98" s="172"/>
      <c r="HR98" s="172"/>
      <c r="HS98" s="172"/>
      <c r="HT98" s="172"/>
      <c r="HU98" s="172"/>
      <c r="HV98" s="172"/>
      <c r="HW98" s="172"/>
      <c r="HX98" s="172"/>
      <c r="HY98" s="172"/>
      <c r="HZ98" s="172"/>
      <c r="IA98" s="172"/>
      <c r="IB98" s="172"/>
      <c r="IC98" s="172"/>
      <c r="ID98" s="172"/>
      <c r="IE98" s="172"/>
      <c r="IF98" s="172"/>
      <c r="IG98" s="172"/>
      <c r="IH98" s="172"/>
      <c r="II98" s="172"/>
      <c r="IJ98" s="172"/>
      <c r="IK98" s="172"/>
      <c r="IL98" s="172"/>
      <c r="IM98" s="172"/>
      <c r="IN98" s="172"/>
      <c r="IO98" s="172"/>
      <c r="IP98" s="172"/>
      <c r="IQ98" s="172"/>
      <c r="IR98" s="172"/>
      <c r="IS98" s="172"/>
    </row>
    <row r="99" spans="1:253" ht="25.5" x14ac:dyDescent="0.2">
      <c r="A99" s="167" t="s">
        <v>494</v>
      </c>
      <c r="B99" s="179" t="s">
        <v>432</v>
      </c>
      <c r="C99" s="179" t="s">
        <v>492</v>
      </c>
      <c r="D99" s="179" t="s">
        <v>495</v>
      </c>
      <c r="E99" s="179"/>
      <c r="F99" s="169">
        <f>SUM(F100)</f>
        <v>12</v>
      </c>
      <c r="G99" s="169">
        <f>SUM(G100)</f>
        <v>11</v>
      </c>
    </row>
    <row r="100" spans="1:253" x14ac:dyDescent="0.2">
      <c r="A100" s="163" t="s">
        <v>437</v>
      </c>
      <c r="B100" s="183" t="s">
        <v>432</v>
      </c>
      <c r="C100" s="183" t="s">
        <v>492</v>
      </c>
      <c r="D100" s="183" t="s">
        <v>495</v>
      </c>
      <c r="E100" s="183" t="s">
        <v>428</v>
      </c>
      <c r="F100" s="165">
        <v>12</v>
      </c>
      <c r="G100" s="165">
        <v>11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6"/>
      <c r="FT100" s="166"/>
      <c r="FU100" s="166"/>
      <c r="FV100" s="166"/>
      <c r="FW100" s="166"/>
      <c r="FX100" s="166"/>
      <c r="FY100" s="166"/>
      <c r="FZ100" s="166"/>
      <c r="GA100" s="166"/>
      <c r="GB100" s="166"/>
      <c r="GC100" s="166"/>
      <c r="GD100" s="166"/>
      <c r="GE100" s="166"/>
      <c r="GF100" s="166"/>
      <c r="GG100" s="166"/>
      <c r="GH100" s="166"/>
      <c r="GI100" s="166"/>
      <c r="GJ100" s="166"/>
      <c r="GK100" s="166"/>
      <c r="GL100" s="166"/>
      <c r="GM100" s="166"/>
      <c r="GN100" s="166"/>
      <c r="GO100" s="166"/>
      <c r="GP100" s="166"/>
      <c r="GQ100" s="166"/>
      <c r="GR100" s="166"/>
      <c r="GS100" s="166"/>
      <c r="GT100" s="166"/>
      <c r="GU100" s="166"/>
      <c r="GV100" s="166"/>
      <c r="GW100" s="166"/>
      <c r="GX100" s="166"/>
      <c r="GY100" s="166"/>
      <c r="GZ100" s="166"/>
      <c r="HA100" s="166"/>
      <c r="HB100" s="166"/>
      <c r="HC100" s="166"/>
      <c r="HD100" s="166"/>
      <c r="HE100" s="166"/>
      <c r="HF100" s="166"/>
      <c r="HG100" s="166"/>
      <c r="HH100" s="166"/>
      <c r="HI100" s="166"/>
      <c r="HJ100" s="166"/>
      <c r="HK100" s="166"/>
      <c r="HL100" s="166"/>
      <c r="HM100" s="166"/>
      <c r="HN100" s="166"/>
      <c r="HO100" s="166"/>
      <c r="HP100" s="166"/>
      <c r="HQ100" s="166"/>
      <c r="HR100" s="166"/>
      <c r="HS100" s="166"/>
      <c r="HT100" s="166"/>
      <c r="HU100" s="166"/>
      <c r="HV100" s="166"/>
      <c r="HW100" s="166"/>
      <c r="HX100" s="166"/>
      <c r="HY100" s="166"/>
      <c r="HZ100" s="166"/>
      <c r="IA100" s="166"/>
      <c r="IB100" s="166"/>
      <c r="IC100" s="166"/>
      <c r="ID100" s="166"/>
      <c r="IE100" s="166"/>
      <c r="IF100" s="166"/>
      <c r="IG100" s="166"/>
      <c r="IH100" s="166"/>
      <c r="II100" s="166"/>
      <c r="IJ100" s="166"/>
      <c r="IK100" s="166"/>
      <c r="IL100" s="166"/>
      <c r="IM100" s="166"/>
      <c r="IN100" s="166"/>
      <c r="IO100" s="166"/>
      <c r="IP100" s="166"/>
      <c r="IQ100" s="166"/>
      <c r="IR100" s="166"/>
      <c r="IS100" s="166"/>
    </row>
    <row r="101" spans="1:253" x14ac:dyDescent="0.2">
      <c r="A101" s="188" t="s">
        <v>496</v>
      </c>
      <c r="B101" s="158" t="s">
        <v>432</v>
      </c>
      <c r="C101" s="158" t="s">
        <v>497</v>
      </c>
      <c r="D101" s="158"/>
      <c r="E101" s="158"/>
      <c r="F101" s="159">
        <f>SUM(F106+F102+F104)</f>
        <v>7370</v>
      </c>
      <c r="G101" s="159">
        <f>SUM(G106+G102+G104)</f>
        <v>90040.48</v>
      </c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  <c r="HN101" s="172"/>
      <c r="HO101" s="172"/>
      <c r="HP101" s="172"/>
      <c r="HQ101" s="172"/>
      <c r="HR101" s="172"/>
      <c r="HS101" s="172"/>
      <c r="HT101" s="172"/>
      <c r="HU101" s="172"/>
      <c r="HV101" s="172"/>
      <c r="HW101" s="172"/>
      <c r="HX101" s="172"/>
      <c r="HY101" s="172"/>
      <c r="HZ101" s="172"/>
      <c r="IA101" s="172"/>
      <c r="IB101" s="172"/>
      <c r="IC101" s="172"/>
      <c r="ID101" s="172"/>
      <c r="IE101" s="172"/>
      <c r="IF101" s="172"/>
      <c r="IG101" s="172"/>
      <c r="IH101" s="172"/>
      <c r="II101" s="172"/>
      <c r="IJ101" s="172"/>
      <c r="IK101" s="172"/>
      <c r="IL101" s="172"/>
      <c r="IM101" s="172"/>
      <c r="IN101" s="172"/>
      <c r="IO101" s="172"/>
      <c r="IP101" s="172"/>
      <c r="IQ101" s="172"/>
      <c r="IR101" s="172"/>
      <c r="IS101" s="172"/>
    </row>
    <row r="102" spans="1:253" ht="25.5" hidden="1" x14ac:dyDescent="0.2">
      <c r="A102" s="167" t="s">
        <v>498</v>
      </c>
      <c r="B102" s="179" t="s">
        <v>432</v>
      </c>
      <c r="C102" s="179" t="s">
        <v>497</v>
      </c>
      <c r="D102" s="179" t="s">
        <v>499</v>
      </c>
      <c r="E102" s="179"/>
      <c r="F102" s="169">
        <v>0</v>
      </c>
      <c r="G102" s="169">
        <f>SUM(G103)</f>
        <v>47980.35</v>
      </c>
    </row>
    <row r="103" spans="1:253" hidden="1" x14ac:dyDescent="0.2">
      <c r="A103" s="163" t="s">
        <v>470</v>
      </c>
      <c r="B103" s="183" t="s">
        <v>432</v>
      </c>
      <c r="C103" s="183" t="s">
        <v>497</v>
      </c>
      <c r="D103" s="183" t="s">
        <v>499</v>
      </c>
      <c r="E103" s="183" t="s">
        <v>471</v>
      </c>
      <c r="F103" s="165">
        <v>0</v>
      </c>
      <c r="G103" s="165">
        <v>47980.35</v>
      </c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66"/>
      <c r="FQ103" s="166"/>
      <c r="FR103" s="166"/>
      <c r="FS103" s="166"/>
      <c r="FT103" s="166"/>
      <c r="FU103" s="166"/>
      <c r="FV103" s="166"/>
      <c r="FW103" s="166"/>
      <c r="FX103" s="166"/>
      <c r="FY103" s="166"/>
      <c r="FZ103" s="166"/>
      <c r="GA103" s="166"/>
      <c r="GB103" s="166"/>
      <c r="GC103" s="166"/>
      <c r="GD103" s="166"/>
      <c r="GE103" s="166"/>
      <c r="GF103" s="166"/>
      <c r="GG103" s="166"/>
      <c r="GH103" s="166"/>
      <c r="GI103" s="166"/>
      <c r="GJ103" s="166"/>
      <c r="GK103" s="166"/>
      <c r="GL103" s="166"/>
      <c r="GM103" s="166"/>
      <c r="GN103" s="166"/>
      <c r="GO103" s="166"/>
      <c r="GP103" s="166"/>
      <c r="GQ103" s="166"/>
      <c r="GR103" s="166"/>
      <c r="GS103" s="166"/>
      <c r="GT103" s="166"/>
      <c r="GU103" s="166"/>
      <c r="GV103" s="166"/>
      <c r="GW103" s="166"/>
      <c r="GX103" s="166"/>
      <c r="GY103" s="166"/>
      <c r="GZ103" s="166"/>
      <c r="HA103" s="166"/>
      <c r="HB103" s="166"/>
      <c r="HC103" s="166"/>
      <c r="HD103" s="166"/>
      <c r="HE103" s="166"/>
      <c r="HF103" s="166"/>
      <c r="HG103" s="166"/>
      <c r="HH103" s="166"/>
      <c r="HI103" s="166"/>
      <c r="HJ103" s="166"/>
      <c r="HK103" s="166"/>
      <c r="HL103" s="166"/>
      <c r="HM103" s="166"/>
      <c r="HN103" s="166"/>
      <c r="HO103" s="166"/>
      <c r="HP103" s="166"/>
      <c r="HQ103" s="166"/>
      <c r="HR103" s="166"/>
      <c r="HS103" s="166"/>
      <c r="HT103" s="166"/>
      <c r="HU103" s="166"/>
      <c r="HV103" s="166"/>
      <c r="HW103" s="166"/>
      <c r="HX103" s="166"/>
      <c r="HY103" s="166"/>
      <c r="HZ103" s="166"/>
      <c r="IA103" s="166"/>
      <c r="IB103" s="166"/>
      <c r="IC103" s="166"/>
      <c r="ID103" s="166"/>
      <c r="IE103" s="166"/>
      <c r="IF103" s="166"/>
      <c r="IG103" s="166"/>
      <c r="IH103" s="166"/>
      <c r="II103" s="166"/>
      <c r="IJ103" s="166"/>
      <c r="IK103" s="166"/>
      <c r="IL103" s="166"/>
      <c r="IM103" s="166"/>
      <c r="IN103" s="166"/>
      <c r="IO103" s="166"/>
      <c r="IP103" s="166"/>
      <c r="IQ103" s="166"/>
      <c r="IR103" s="166"/>
      <c r="IS103" s="166"/>
    </row>
    <row r="104" spans="1:253" ht="25.5" hidden="1" x14ac:dyDescent="0.2">
      <c r="A104" s="167" t="s">
        <v>500</v>
      </c>
      <c r="B104" s="179" t="s">
        <v>432</v>
      </c>
      <c r="C104" s="179" t="s">
        <v>497</v>
      </c>
      <c r="D104" s="179" t="s">
        <v>501</v>
      </c>
      <c r="E104" s="179"/>
      <c r="F104" s="169">
        <v>0</v>
      </c>
      <c r="G104" s="169">
        <f>SUM(G105)</f>
        <v>34762.53</v>
      </c>
    </row>
    <row r="105" spans="1:253" hidden="1" x14ac:dyDescent="0.2">
      <c r="A105" s="163" t="s">
        <v>437</v>
      </c>
      <c r="B105" s="183" t="s">
        <v>432</v>
      </c>
      <c r="C105" s="183" t="s">
        <v>497</v>
      </c>
      <c r="D105" s="183" t="s">
        <v>501</v>
      </c>
      <c r="E105" s="183" t="s">
        <v>428</v>
      </c>
      <c r="F105" s="165">
        <v>0</v>
      </c>
      <c r="G105" s="165">
        <v>34762.53</v>
      </c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DI105" s="166"/>
      <c r="DJ105" s="166"/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6"/>
      <c r="EM105" s="166"/>
      <c r="EN105" s="166"/>
      <c r="EO105" s="166"/>
      <c r="EP105" s="166"/>
      <c r="EQ105" s="166"/>
      <c r="ER105" s="166"/>
      <c r="ES105" s="166"/>
      <c r="ET105" s="166"/>
      <c r="EU105" s="166"/>
      <c r="EV105" s="166"/>
      <c r="EW105" s="166"/>
      <c r="EX105" s="166"/>
      <c r="EY105" s="166"/>
      <c r="EZ105" s="166"/>
      <c r="FA105" s="166"/>
      <c r="FB105" s="166"/>
      <c r="FC105" s="166"/>
      <c r="FD105" s="166"/>
      <c r="FE105" s="166"/>
      <c r="FF105" s="166"/>
      <c r="FG105" s="166"/>
      <c r="FH105" s="166"/>
      <c r="FI105" s="166"/>
      <c r="FJ105" s="166"/>
      <c r="FK105" s="166"/>
      <c r="FL105" s="166"/>
      <c r="FM105" s="166"/>
      <c r="FN105" s="166"/>
      <c r="FO105" s="166"/>
      <c r="FP105" s="166"/>
      <c r="FQ105" s="166"/>
      <c r="FR105" s="166"/>
      <c r="FS105" s="166"/>
      <c r="FT105" s="166"/>
      <c r="FU105" s="166"/>
      <c r="FV105" s="166"/>
      <c r="FW105" s="166"/>
      <c r="FX105" s="166"/>
      <c r="FY105" s="166"/>
      <c r="FZ105" s="166"/>
      <c r="GA105" s="166"/>
      <c r="GB105" s="166"/>
      <c r="GC105" s="166"/>
      <c r="GD105" s="166"/>
      <c r="GE105" s="166"/>
      <c r="GF105" s="166"/>
      <c r="GG105" s="166"/>
      <c r="GH105" s="166"/>
      <c r="GI105" s="166"/>
      <c r="GJ105" s="166"/>
      <c r="GK105" s="166"/>
      <c r="GL105" s="166"/>
      <c r="GM105" s="166"/>
      <c r="GN105" s="166"/>
      <c r="GO105" s="166"/>
      <c r="GP105" s="166"/>
      <c r="GQ105" s="166"/>
      <c r="GR105" s="166"/>
      <c r="GS105" s="166"/>
      <c r="GT105" s="166"/>
      <c r="GU105" s="166"/>
      <c r="GV105" s="166"/>
      <c r="GW105" s="166"/>
      <c r="GX105" s="166"/>
      <c r="GY105" s="166"/>
      <c r="GZ105" s="166"/>
      <c r="HA105" s="166"/>
      <c r="HB105" s="166"/>
      <c r="HC105" s="166"/>
      <c r="HD105" s="166"/>
      <c r="HE105" s="166"/>
      <c r="HF105" s="166"/>
      <c r="HG105" s="166"/>
      <c r="HH105" s="166"/>
      <c r="HI105" s="166"/>
      <c r="HJ105" s="166"/>
      <c r="HK105" s="166"/>
      <c r="HL105" s="166"/>
      <c r="HM105" s="166"/>
      <c r="HN105" s="166"/>
      <c r="HO105" s="166"/>
      <c r="HP105" s="166"/>
      <c r="HQ105" s="166"/>
      <c r="HR105" s="166"/>
      <c r="HS105" s="166"/>
      <c r="HT105" s="166"/>
      <c r="HU105" s="166"/>
      <c r="HV105" s="166"/>
      <c r="HW105" s="166"/>
      <c r="HX105" s="166"/>
      <c r="HY105" s="166"/>
      <c r="HZ105" s="166"/>
      <c r="IA105" s="166"/>
      <c r="IB105" s="166"/>
      <c r="IC105" s="166"/>
      <c r="ID105" s="166"/>
      <c r="IE105" s="166"/>
      <c r="IF105" s="166"/>
      <c r="IG105" s="166"/>
      <c r="IH105" s="166"/>
      <c r="II105" s="166"/>
      <c r="IJ105" s="166"/>
      <c r="IK105" s="166"/>
      <c r="IL105" s="166"/>
      <c r="IM105" s="166"/>
      <c r="IN105" s="166"/>
      <c r="IO105" s="166"/>
      <c r="IP105" s="166"/>
      <c r="IQ105" s="166"/>
      <c r="IR105" s="166"/>
      <c r="IS105" s="166"/>
    </row>
    <row r="106" spans="1:253" ht="13.5" x14ac:dyDescent="0.25">
      <c r="A106" s="160" t="s">
        <v>462</v>
      </c>
      <c r="B106" s="177" t="s">
        <v>432</v>
      </c>
      <c r="C106" s="177" t="s">
        <v>497</v>
      </c>
      <c r="D106" s="161" t="s">
        <v>463</v>
      </c>
      <c r="E106" s="177"/>
      <c r="F106" s="162">
        <f>SUM(F107)</f>
        <v>7370</v>
      </c>
      <c r="G106" s="162">
        <f>SUM(G107)</f>
        <v>7297.6</v>
      </c>
    </row>
    <row r="107" spans="1:253" ht="38.25" x14ac:dyDescent="0.2">
      <c r="A107" s="194" t="s">
        <v>502</v>
      </c>
      <c r="B107" s="168" t="s">
        <v>432</v>
      </c>
      <c r="C107" s="168" t="s">
        <v>497</v>
      </c>
      <c r="D107" s="168" t="s">
        <v>503</v>
      </c>
      <c r="E107" s="168"/>
      <c r="F107" s="169">
        <f>SUM(F108:F111)</f>
        <v>7370</v>
      </c>
      <c r="G107" s="169">
        <f>SUM(G108:G111)</f>
        <v>7297.6</v>
      </c>
    </row>
    <row r="108" spans="1:253" x14ac:dyDescent="0.2">
      <c r="A108" s="163" t="s">
        <v>437</v>
      </c>
      <c r="B108" s="164" t="s">
        <v>432</v>
      </c>
      <c r="C108" s="164" t="s">
        <v>497</v>
      </c>
      <c r="D108" s="164" t="s">
        <v>503</v>
      </c>
      <c r="E108" s="164" t="s">
        <v>428</v>
      </c>
      <c r="F108" s="242">
        <v>7370</v>
      </c>
      <c r="G108" s="242">
        <v>2263.9499999999998</v>
      </c>
      <c r="H108" s="246"/>
    </row>
    <row r="109" spans="1:253" hidden="1" x14ac:dyDescent="0.2">
      <c r="A109" s="163" t="s">
        <v>470</v>
      </c>
      <c r="B109" s="164" t="s">
        <v>432</v>
      </c>
      <c r="C109" s="164" t="s">
        <v>497</v>
      </c>
      <c r="D109" s="164" t="s">
        <v>503</v>
      </c>
      <c r="E109" s="164" t="s">
        <v>471</v>
      </c>
      <c r="F109" s="165">
        <v>0</v>
      </c>
      <c r="G109" s="165">
        <v>484.65</v>
      </c>
    </row>
    <row r="110" spans="1:253" hidden="1" x14ac:dyDescent="0.2">
      <c r="A110" s="163" t="s">
        <v>437</v>
      </c>
      <c r="B110" s="164" t="s">
        <v>432</v>
      </c>
      <c r="C110" s="164" t="s">
        <v>497</v>
      </c>
      <c r="D110" s="164" t="s">
        <v>504</v>
      </c>
      <c r="E110" s="164" t="s">
        <v>428</v>
      </c>
      <c r="F110" s="165">
        <v>0</v>
      </c>
      <c r="G110" s="165">
        <v>0</v>
      </c>
    </row>
    <row r="111" spans="1:253" ht="25.5" hidden="1" x14ac:dyDescent="0.2">
      <c r="A111" s="163" t="s">
        <v>472</v>
      </c>
      <c r="B111" s="164" t="s">
        <v>505</v>
      </c>
      <c r="C111" s="164" t="s">
        <v>497</v>
      </c>
      <c r="D111" s="164" t="s">
        <v>503</v>
      </c>
      <c r="E111" s="164" t="s">
        <v>473</v>
      </c>
      <c r="F111" s="165">
        <v>0</v>
      </c>
      <c r="G111" s="165">
        <v>4549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6"/>
      <c r="ER111" s="166"/>
      <c r="ES111" s="166"/>
      <c r="ET111" s="166"/>
      <c r="EU111" s="166"/>
      <c r="EV111" s="166"/>
      <c r="EW111" s="166"/>
      <c r="EX111" s="166"/>
      <c r="EY111" s="166"/>
      <c r="EZ111" s="166"/>
      <c r="FA111" s="166"/>
      <c r="FB111" s="166"/>
      <c r="FC111" s="166"/>
      <c r="FD111" s="166"/>
      <c r="FE111" s="166"/>
      <c r="FF111" s="166"/>
      <c r="FG111" s="166"/>
      <c r="FH111" s="166"/>
      <c r="FI111" s="166"/>
      <c r="FJ111" s="166"/>
      <c r="FK111" s="166"/>
      <c r="FL111" s="166"/>
      <c r="FM111" s="166"/>
      <c r="FN111" s="166"/>
      <c r="FO111" s="166"/>
      <c r="FP111" s="166"/>
      <c r="FQ111" s="166"/>
      <c r="FR111" s="166"/>
      <c r="FS111" s="166"/>
      <c r="FT111" s="166"/>
      <c r="FU111" s="166"/>
      <c r="FV111" s="166"/>
      <c r="FW111" s="166"/>
      <c r="FX111" s="166"/>
      <c r="FY111" s="166"/>
      <c r="FZ111" s="166"/>
      <c r="GA111" s="166"/>
      <c r="GB111" s="166"/>
      <c r="GC111" s="166"/>
      <c r="GD111" s="166"/>
      <c r="GE111" s="166"/>
      <c r="GF111" s="166"/>
      <c r="GG111" s="166"/>
      <c r="GH111" s="166"/>
      <c r="GI111" s="166"/>
      <c r="GJ111" s="166"/>
      <c r="GK111" s="166"/>
      <c r="GL111" s="166"/>
      <c r="GM111" s="166"/>
      <c r="GN111" s="166"/>
      <c r="GO111" s="166"/>
      <c r="GP111" s="166"/>
      <c r="GQ111" s="166"/>
      <c r="GR111" s="166"/>
      <c r="GS111" s="166"/>
      <c r="GT111" s="166"/>
      <c r="GU111" s="166"/>
      <c r="GV111" s="166"/>
      <c r="GW111" s="166"/>
      <c r="GX111" s="166"/>
      <c r="GY111" s="166"/>
      <c r="GZ111" s="166"/>
      <c r="HA111" s="166"/>
      <c r="HB111" s="166"/>
      <c r="HC111" s="166"/>
      <c r="HD111" s="166"/>
      <c r="HE111" s="166"/>
      <c r="HF111" s="166"/>
      <c r="HG111" s="166"/>
      <c r="HH111" s="166"/>
      <c r="HI111" s="166"/>
      <c r="HJ111" s="166"/>
      <c r="HK111" s="166"/>
      <c r="HL111" s="166"/>
      <c r="HM111" s="166"/>
      <c r="HN111" s="166"/>
      <c r="HO111" s="166"/>
      <c r="HP111" s="166"/>
      <c r="HQ111" s="166"/>
      <c r="HR111" s="166"/>
      <c r="HS111" s="166"/>
      <c r="HT111" s="166"/>
      <c r="HU111" s="166"/>
      <c r="HV111" s="166"/>
      <c r="HW111" s="166"/>
      <c r="HX111" s="166"/>
      <c r="HY111" s="166"/>
      <c r="HZ111" s="166"/>
      <c r="IA111" s="166"/>
      <c r="IB111" s="166"/>
      <c r="IC111" s="166"/>
      <c r="ID111" s="166"/>
      <c r="IE111" s="166"/>
      <c r="IF111" s="166"/>
      <c r="IG111" s="166"/>
      <c r="IH111" s="166"/>
      <c r="II111" s="166"/>
      <c r="IJ111" s="166"/>
      <c r="IK111" s="166"/>
      <c r="IL111" s="166"/>
      <c r="IM111" s="166"/>
      <c r="IN111" s="166"/>
      <c r="IO111" s="166"/>
      <c r="IP111" s="166"/>
      <c r="IQ111" s="166"/>
      <c r="IR111" s="166"/>
      <c r="IS111" s="166"/>
    </row>
    <row r="112" spans="1:253" x14ac:dyDescent="0.2">
      <c r="A112" s="188" t="s">
        <v>506</v>
      </c>
      <c r="B112" s="189" t="s">
        <v>432</v>
      </c>
      <c r="C112" s="189" t="s">
        <v>507</v>
      </c>
      <c r="D112" s="189"/>
      <c r="E112" s="189"/>
      <c r="F112" s="159">
        <f>SUM(F113)</f>
        <v>300</v>
      </c>
      <c r="G112" s="159">
        <f>SUM(G113)</f>
        <v>292.5</v>
      </c>
    </row>
    <row r="113" spans="1:254" ht="13.5" x14ac:dyDescent="0.25">
      <c r="A113" s="160" t="s">
        <v>462</v>
      </c>
      <c r="B113" s="189" t="s">
        <v>432</v>
      </c>
      <c r="C113" s="189" t="s">
        <v>507</v>
      </c>
      <c r="D113" s="161" t="s">
        <v>463</v>
      </c>
      <c r="E113" s="189"/>
      <c r="F113" s="159">
        <f>SUM(F116+F114)</f>
        <v>300</v>
      </c>
      <c r="G113" s="159">
        <f>SUM(G116+G114)</f>
        <v>292.5</v>
      </c>
    </row>
    <row r="114" spans="1:254" ht="26.25" x14ac:dyDescent="0.25">
      <c r="A114" s="186" t="s">
        <v>508</v>
      </c>
      <c r="B114" s="177" t="s">
        <v>432</v>
      </c>
      <c r="C114" s="177" t="s">
        <v>507</v>
      </c>
      <c r="D114" s="161" t="s">
        <v>469</v>
      </c>
      <c r="E114" s="177"/>
      <c r="F114" s="162">
        <f>SUM(F115)</f>
        <v>250</v>
      </c>
      <c r="G114" s="162">
        <f>SUM(G115)</f>
        <v>242.5</v>
      </c>
    </row>
    <row r="115" spans="1:254" x14ac:dyDescent="0.2">
      <c r="A115" s="163" t="s">
        <v>437</v>
      </c>
      <c r="B115" s="164" t="s">
        <v>432</v>
      </c>
      <c r="C115" s="164" t="s">
        <v>507</v>
      </c>
      <c r="D115" s="164" t="s">
        <v>469</v>
      </c>
      <c r="E115" s="164" t="s">
        <v>428</v>
      </c>
      <c r="F115" s="195">
        <v>250</v>
      </c>
      <c r="G115" s="195">
        <v>242.5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166"/>
      <c r="GB115" s="166"/>
      <c r="GC115" s="166"/>
      <c r="GD115" s="166"/>
      <c r="GE115" s="166"/>
      <c r="GF115" s="166"/>
      <c r="GG115" s="166"/>
      <c r="GH115" s="166"/>
      <c r="GI115" s="166"/>
      <c r="GJ115" s="166"/>
      <c r="GK115" s="166"/>
      <c r="GL115" s="166"/>
      <c r="GM115" s="166"/>
      <c r="GN115" s="166"/>
      <c r="GO115" s="166"/>
      <c r="GP115" s="166"/>
      <c r="GQ115" s="166"/>
      <c r="GR115" s="166"/>
      <c r="GS115" s="166"/>
      <c r="GT115" s="166"/>
      <c r="GU115" s="166"/>
      <c r="GV115" s="166"/>
      <c r="GW115" s="166"/>
      <c r="GX115" s="166"/>
      <c r="GY115" s="166"/>
      <c r="GZ115" s="166"/>
      <c r="HA115" s="166"/>
      <c r="HB115" s="166"/>
      <c r="HC115" s="166"/>
      <c r="HD115" s="166"/>
      <c r="HE115" s="166"/>
      <c r="HF115" s="166"/>
      <c r="HG115" s="166"/>
      <c r="HH115" s="166"/>
      <c r="HI115" s="166"/>
      <c r="HJ115" s="166"/>
      <c r="HK115" s="166"/>
      <c r="HL115" s="166"/>
      <c r="HM115" s="166"/>
      <c r="HN115" s="166"/>
      <c r="HO115" s="166"/>
      <c r="HP115" s="166"/>
      <c r="HQ115" s="166"/>
      <c r="HR115" s="166"/>
      <c r="HS115" s="166"/>
      <c r="HT115" s="166"/>
      <c r="HU115" s="166"/>
      <c r="HV115" s="166"/>
      <c r="HW115" s="166"/>
      <c r="HX115" s="166"/>
      <c r="HY115" s="166"/>
      <c r="HZ115" s="166"/>
      <c r="IA115" s="166"/>
      <c r="IB115" s="166"/>
      <c r="IC115" s="166"/>
      <c r="ID115" s="166"/>
      <c r="IE115" s="166"/>
      <c r="IF115" s="166"/>
      <c r="IG115" s="166"/>
      <c r="IH115" s="166"/>
      <c r="II115" s="166"/>
      <c r="IJ115" s="166"/>
      <c r="IK115" s="166"/>
      <c r="IL115" s="166"/>
      <c r="IM115" s="166"/>
      <c r="IN115" s="166"/>
      <c r="IO115" s="166"/>
      <c r="IP115" s="166"/>
      <c r="IQ115" s="166"/>
      <c r="IR115" s="166"/>
      <c r="IS115" s="166"/>
    </row>
    <row r="116" spans="1:254" ht="25.5" x14ac:dyDescent="0.2">
      <c r="A116" s="167" t="s">
        <v>509</v>
      </c>
      <c r="B116" s="179" t="s">
        <v>432</v>
      </c>
      <c r="C116" s="179" t="s">
        <v>507</v>
      </c>
      <c r="D116" s="179" t="s">
        <v>510</v>
      </c>
      <c r="E116" s="179"/>
      <c r="F116" s="169">
        <f>SUM(F117:F117)</f>
        <v>50</v>
      </c>
      <c r="G116" s="169">
        <f>SUM(G117:G117)</f>
        <v>50</v>
      </c>
    </row>
    <row r="117" spans="1:254" x14ac:dyDescent="0.2">
      <c r="A117" s="163" t="s">
        <v>429</v>
      </c>
      <c r="B117" s="183" t="s">
        <v>432</v>
      </c>
      <c r="C117" s="183" t="s">
        <v>507</v>
      </c>
      <c r="D117" s="183" t="s">
        <v>510</v>
      </c>
      <c r="E117" s="164" t="s">
        <v>430</v>
      </c>
      <c r="F117" s="165">
        <v>50</v>
      </c>
      <c r="G117" s="165">
        <v>50</v>
      </c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/>
      <c r="EM117" s="166"/>
      <c r="EN117" s="166"/>
      <c r="EO117" s="166"/>
      <c r="EP117" s="166"/>
      <c r="EQ117" s="166"/>
      <c r="ER117" s="166"/>
      <c r="ES117" s="166"/>
      <c r="ET117" s="166"/>
      <c r="EU117" s="166"/>
      <c r="EV117" s="166"/>
      <c r="EW117" s="166"/>
      <c r="EX117" s="166"/>
      <c r="EY117" s="166"/>
      <c r="EZ117" s="166"/>
      <c r="FA117" s="166"/>
      <c r="FB117" s="166"/>
      <c r="FC117" s="166"/>
      <c r="FD117" s="166"/>
      <c r="FE117" s="166"/>
      <c r="FF117" s="166"/>
      <c r="FG117" s="166"/>
      <c r="FH117" s="166"/>
      <c r="FI117" s="166"/>
      <c r="FJ117" s="166"/>
      <c r="FK117" s="166"/>
      <c r="FL117" s="166"/>
      <c r="FM117" s="166"/>
      <c r="FN117" s="166"/>
      <c r="FO117" s="166"/>
      <c r="FP117" s="166"/>
      <c r="FQ117" s="166"/>
      <c r="FR117" s="166"/>
      <c r="FS117" s="166"/>
      <c r="FT117" s="166"/>
      <c r="FU117" s="166"/>
      <c r="FV117" s="166"/>
      <c r="FW117" s="166"/>
      <c r="FX117" s="166"/>
      <c r="FY117" s="166"/>
      <c r="FZ117" s="166"/>
      <c r="GA117" s="166"/>
      <c r="GB117" s="166"/>
      <c r="GC117" s="166"/>
      <c r="GD117" s="166"/>
      <c r="GE117" s="166"/>
      <c r="GF117" s="166"/>
      <c r="GG117" s="166"/>
      <c r="GH117" s="166"/>
      <c r="GI117" s="166"/>
      <c r="GJ117" s="166"/>
      <c r="GK117" s="166"/>
      <c r="GL117" s="166"/>
      <c r="GM117" s="166"/>
      <c r="GN117" s="166"/>
      <c r="GO117" s="166"/>
      <c r="GP117" s="166"/>
      <c r="GQ117" s="166"/>
      <c r="GR117" s="166"/>
      <c r="GS117" s="166"/>
      <c r="GT117" s="166"/>
      <c r="GU117" s="166"/>
      <c r="GV117" s="166"/>
      <c r="GW117" s="166"/>
      <c r="GX117" s="166"/>
      <c r="GY117" s="166"/>
      <c r="GZ117" s="166"/>
      <c r="HA117" s="166"/>
      <c r="HB117" s="166"/>
      <c r="HC117" s="166"/>
      <c r="HD117" s="166"/>
      <c r="HE117" s="166"/>
      <c r="HF117" s="166"/>
      <c r="HG117" s="166"/>
      <c r="HH117" s="166"/>
      <c r="HI117" s="166"/>
      <c r="HJ117" s="166"/>
      <c r="HK117" s="166"/>
      <c r="HL117" s="166"/>
      <c r="HM117" s="166"/>
      <c r="HN117" s="166"/>
      <c r="HO117" s="166"/>
      <c r="HP117" s="166"/>
      <c r="HQ117" s="166"/>
      <c r="HR117" s="166"/>
      <c r="HS117" s="166"/>
      <c r="HT117" s="166"/>
      <c r="HU117" s="166"/>
      <c r="HV117" s="166"/>
      <c r="HW117" s="166"/>
      <c r="HX117" s="166"/>
      <c r="HY117" s="166"/>
      <c r="HZ117" s="166"/>
      <c r="IA117" s="166"/>
      <c r="IB117" s="166"/>
      <c r="IC117" s="166"/>
      <c r="ID117" s="166"/>
      <c r="IE117" s="166"/>
      <c r="IF117" s="166"/>
      <c r="IG117" s="166"/>
      <c r="IH117" s="166"/>
      <c r="II117" s="166"/>
      <c r="IJ117" s="166"/>
      <c r="IK117" s="166"/>
      <c r="IL117" s="166"/>
      <c r="IM117" s="166"/>
      <c r="IN117" s="166"/>
      <c r="IO117" s="166"/>
      <c r="IP117" s="166"/>
      <c r="IQ117" s="166"/>
      <c r="IR117" s="166"/>
      <c r="IS117" s="166"/>
    </row>
    <row r="118" spans="1:254" ht="15.75" x14ac:dyDescent="0.25">
      <c r="A118" s="154" t="s">
        <v>511</v>
      </c>
      <c r="B118" s="190" t="s">
        <v>439</v>
      </c>
      <c r="C118" s="190"/>
      <c r="D118" s="190"/>
      <c r="E118" s="190"/>
      <c r="F118" s="191">
        <f>SUM(F119+F146+F174+F132)</f>
        <v>260209.89</v>
      </c>
      <c r="G118" s="191">
        <f>SUM(G119+G146+G174+G132)</f>
        <v>368952.69</v>
      </c>
    </row>
    <row r="119" spans="1:254" ht="15" x14ac:dyDescent="0.25">
      <c r="A119" s="196" t="s">
        <v>512</v>
      </c>
      <c r="B119" s="197" t="s">
        <v>439</v>
      </c>
      <c r="C119" s="197" t="s">
        <v>413</v>
      </c>
      <c r="D119" s="197"/>
      <c r="E119" s="197"/>
      <c r="F119" s="198">
        <f>SUM(F120+F130)</f>
        <v>22750</v>
      </c>
      <c r="G119" s="198">
        <f>SUM(G120+G130)</f>
        <v>80381.119999999995</v>
      </c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6"/>
      <c r="DL119" s="166"/>
      <c r="DM119" s="166"/>
      <c r="DN119" s="166"/>
      <c r="DO119" s="166"/>
      <c r="DP119" s="166"/>
      <c r="DQ119" s="166"/>
      <c r="DR119" s="166"/>
      <c r="DS119" s="166"/>
      <c r="DT119" s="166"/>
      <c r="DU119" s="166"/>
      <c r="DV119" s="166"/>
      <c r="DW119" s="166"/>
      <c r="DX119" s="166"/>
      <c r="DY119" s="166"/>
      <c r="DZ119" s="166"/>
      <c r="EA119" s="166"/>
      <c r="EB119" s="166"/>
      <c r="EC119" s="166"/>
      <c r="ED119" s="166"/>
      <c r="EE119" s="166"/>
      <c r="EF119" s="166"/>
      <c r="EG119" s="166"/>
      <c r="EH119" s="166"/>
      <c r="EI119" s="166"/>
      <c r="EJ119" s="166"/>
      <c r="EK119" s="166"/>
      <c r="EL119" s="166"/>
      <c r="EM119" s="166"/>
      <c r="EN119" s="166"/>
      <c r="EO119" s="166"/>
      <c r="EP119" s="166"/>
      <c r="EQ119" s="166"/>
      <c r="ER119" s="166"/>
      <c r="ES119" s="166"/>
      <c r="ET119" s="166"/>
      <c r="EU119" s="166"/>
      <c r="EV119" s="166"/>
      <c r="EW119" s="166"/>
      <c r="EX119" s="166"/>
      <c r="EY119" s="166"/>
      <c r="EZ119" s="166"/>
      <c r="FA119" s="166"/>
      <c r="FB119" s="166"/>
      <c r="FC119" s="166"/>
      <c r="FD119" s="166"/>
      <c r="FE119" s="166"/>
      <c r="FF119" s="166"/>
      <c r="FG119" s="166"/>
      <c r="FH119" s="166"/>
      <c r="FI119" s="166"/>
      <c r="FJ119" s="166"/>
      <c r="FK119" s="166"/>
      <c r="FL119" s="166"/>
      <c r="FM119" s="166"/>
      <c r="FN119" s="166"/>
      <c r="FO119" s="166"/>
      <c r="FP119" s="166"/>
      <c r="FQ119" s="166"/>
      <c r="FR119" s="166"/>
      <c r="FS119" s="166"/>
      <c r="FT119" s="166"/>
      <c r="FU119" s="166"/>
      <c r="FV119" s="166"/>
      <c r="FW119" s="166"/>
      <c r="FX119" s="166"/>
      <c r="FY119" s="166"/>
      <c r="FZ119" s="166"/>
      <c r="GA119" s="166"/>
      <c r="GB119" s="166"/>
      <c r="GC119" s="166"/>
      <c r="GD119" s="166"/>
      <c r="GE119" s="166"/>
      <c r="GF119" s="166"/>
      <c r="GG119" s="166"/>
      <c r="GH119" s="166"/>
      <c r="GI119" s="166"/>
      <c r="GJ119" s="166"/>
      <c r="GK119" s="166"/>
      <c r="GL119" s="166"/>
      <c r="GM119" s="166"/>
      <c r="GN119" s="166"/>
      <c r="GO119" s="166"/>
      <c r="GP119" s="166"/>
      <c r="GQ119" s="166"/>
      <c r="GR119" s="166"/>
      <c r="GS119" s="166"/>
      <c r="GT119" s="166"/>
      <c r="GU119" s="166"/>
      <c r="GV119" s="166"/>
      <c r="GW119" s="166"/>
      <c r="GX119" s="166"/>
      <c r="GY119" s="166"/>
      <c r="GZ119" s="166"/>
      <c r="HA119" s="166"/>
      <c r="HB119" s="166"/>
      <c r="HC119" s="166"/>
      <c r="HD119" s="166"/>
      <c r="HE119" s="166"/>
      <c r="HF119" s="166"/>
      <c r="HG119" s="166"/>
      <c r="HH119" s="166"/>
      <c r="HI119" s="166"/>
      <c r="HJ119" s="166"/>
      <c r="HK119" s="166"/>
      <c r="HL119" s="166"/>
      <c r="HM119" s="166"/>
      <c r="HN119" s="166"/>
      <c r="HO119" s="166"/>
      <c r="HP119" s="166"/>
      <c r="HQ119" s="166"/>
      <c r="HR119" s="166"/>
      <c r="HS119" s="166"/>
      <c r="HT119" s="166"/>
      <c r="HU119" s="166"/>
      <c r="HV119" s="166"/>
      <c r="HW119" s="166"/>
      <c r="HX119" s="166"/>
      <c r="HY119" s="166"/>
      <c r="HZ119" s="166"/>
      <c r="IA119" s="166"/>
      <c r="IB119" s="166"/>
      <c r="IC119" s="166"/>
      <c r="ID119" s="166"/>
      <c r="IE119" s="166"/>
      <c r="IF119" s="166"/>
      <c r="IG119" s="166"/>
      <c r="IH119" s="166"/>
      <c r="II119" s="166"/>
      <c r="IJ119" s="166"/>
      <c r="IK119" s="166"/>
      <c r="IL119" s="166"/>
      <c r="IM119" s="166"/>
      <c r="IN119" s="166"/>
      <c r="IO119" s="166"/>
      <c r="IP119" s="166"/>
      <c r="IQ119" s="166"/>
      <c r="IR119" s="166"/>
      <c r="IS119" s="166"/>
    </row>
    <row r="120" spans="1:254" ht="13.5" x14ac:dyDescent="0.25">
      <c r="A120" s="160" t="s">
        <v>462</v>
      </c>
      <c r="B120" s="161" t="s">
        <v>439</v>
      </c>
      <c r="C120" s="161" t="s">
        <v>413</v>
      </c>
      <c r="D120" s="161" t="s">
        <v>463</v>
      </c>
      <c r="E120" s="161"/>
      <c r="F120" s="199">
        <f>SUM(F121+F128+F124)</f>
        <v>22750</v>
      </c>
      <c r="G120" s="199">
        <f>SUM(G121+G128+G124)</f>
        <v>68039.7</v>
      </c>
    </row>
    <row r="121" spans="1:254" ht="25.5" x14ac:dyDescent="0.2">
      <c r="A121" s="167" t="s">
        <v>513</v>
      </c>
      <c r="B121" s="179" t="s">
        <v>439</v>
      </c>
      <c r="C121" s="179" t="s">
        <v>413</v>
      </c>
      <c r="D121" s="179" t="s">
        <v>514</v>
      </c>
      <c r="E121" s="179"/>
      <c r="F121" s="169">
        <f>SUM(F123+F122)</f>
        <v>22700</v>
      </c>
      <c r="G121" s="169">
        <f>SUM(G123+G122)</f>
        <v>17905.09</v>
      </c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0"/>
      <c r="EM121" s="200"/>
      <c r="EN121" s="200"/>
      <c r="EO121" s="200"/>
      <c r="EP121" s="200"/>
      <c r="EQ121" s="200"/>
      <c r="ER121" s="200"/>
      <c r="ES121" s="200"/>
      <c r="ET121" s="200"/>
      <c r="EU121" s="200"/>
      <c r="EV121" s="200"/>
      <c r="EW121" s="200"/>
      <c r="EX121" s="200"/>
      <c r="EY121" s="200"/>
      <c r="EZ121" s="200"/>
      <c r="FA121" s="200"/>
      <c r="FB121" s="200"/>
      <c r="FC121" s="200"/>
      <c r="FD121" s="200"/>
      <c r="FE121" s="200"/>
      <c r="FF121" s="200"/>
      <c r="FG121" s="200"/>
      <c r="FH121" s="200"/>
      <c r="FI121" s="200"/>
      <c r="FJ121" s="200"/>
      <c r="FK121" s="200"/>
      <c r="FL121" s="200"/>
      <c r="FM121" s="200"/>
      <c r="FN121" s="200"/>
      <c r="FO121" s="200"/>
      <c r="FP121" s="200"/>
      <c r="FQ121" s="200"/>
      <c r="FR121" s="200"/>
      <c r="FS121" s="200"/>
      <c r="FT121" s="200"/>
      <c r="FU121" s="200"/>
      <c r="FV121" s="200"/>
      <c r="FW121" s="200"/>
      <c r="FX121" s="200"/>
      <c r="FY121" s="200"/>
      <c r="FZ121" s="200"/>
      <c r="GA121" s="200"/>
      <c r="GB121" s="200"/>
      <c r="GC121" s="200"/>
      <c r="GD121" s="200"/>
      <c r="GE121" s="200"/>
      <c r="GF121" s="200"/>
      <c r="GG121" s="200"/>
      <c r="GH121" s="200"/>
      <c r="GI121" s="200"/>
      <c r="GJ121" s="200"/>
      <c r="GK121" s="200"/>
      <c r="GL121" s="200"/>
      <c r="GM121" s="200"/>
      <c r="GN121" s="200"/>
      <c r="GO121" s="200"/>
      <c r="GP121" s="200"/>
      <c r="GQ121" s="200"/>
      <c r="GR121" s="200"/>
      <c r="GS121" s="200"/>
      <c r="GT121" s="200"/>
      <c r="GU121" s="200"/>
      <c r="GV121" s="200"/>
      <c r="GW121" s="200"/>
      <c r="GX121" s="200"/>
      <c r="GY121" s="200"/>
      <c r="GZ121" s="200"/>
      <c r="HA121" s="200"/>
      <c r="HB121" s="200"/>
      <c r="HC121" s="200"/>
      <c r="HD121" s="200"/>
      <c r="HE121" s="200"/>
      <c r="HF121" s="200"/>
      <c r="HG121" s="200"/>
      <c r="HH121" s="200"/>
      <c r="HI121" s="200"/>
      <c r="HJ121" s="200"/>
      <c r="HK121" s="200"/>
      <c r="HL121" s="200"/>
      <c r="HM121" s="200"/>
      <c r="HN121" s="200"/>
      <c r="HO121" s="200"/>
      <c r="HP121" s="200"/>
      <c r="HQ121" s="200"/>
      <c r="HR121" s="200"/>
      <c r="HS121" s="200"/>
      <c r="HT121" s="200"/>
      <c r="HU121" s="200"/>
      <c r="HV121" s="200"/>
      <c r="HW121" s="200"/>
      <c r="HX121" s="200"/>
      <c r="HY121" s="200"/>
      <c r="HZ121" s="200"/>
      <c r="IA121" s="200"/>
      <c r="IB121" s="200"/>
      <c r="IC121" s="200"/>
      <c r="ID121" s="200"/>
      <c r="IE121" s="200"/>
      <c r="IF121" s="200"/>
      <c r="IG121" s="200"/>
      <c r="IH121" s="200"/>
      <c r="II121" s="200"/>
      <c r="IJ121" s="200"/>
      <c r="IK121" s="200"/>
      <c r="IL121" s="200"/>
      <c r="IM121" s="200"/>
      <c r="IN121" s="200"/>
      <c r="IO121" s="200"/>
      <c r="IP121" s="200"/>
      <c r="IQ121" s="200"/>
      <c r="IR121" s="200"/>
      <c r="IS121" s="200"/>
    </row>
    <row r="122" spans="1:254" ht="25.5" x14ac:dyDescent="0.2">
      <c r="A122" s="163" t="s">
        <v>472</v>
      </c>
      <c r="B122" s="183" t="s">
        <v>439</v>
      </c>
      <c r="C122" s="183" t="s">
        <v>413</v>
      </c>
      <c r="D122" s="183" t="s">
        <v>514</v>
      </c>
      <c r="E122" s="183" t="s">
        <v>473</v>
      </c>
      <c r="F122" s="165">
        <v>17700</v>
      </c>
      <c r="G122" s="165">
        <v>13405.09</v>
      </c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1"/>
      <c r="ED122" s="201"/>
      <c r="EE122" s="201"/>
      <c r="EF122" s="201"/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  <c r="FF122" s="201"/>
      <c r="FG122" s="201"/>
      <c r="FH122" s="201"/>
      <c r="FI122" s="201"/>
      <c r="FJ122" s="201"/>
      <c r="FK122" s="201"/>
      <c r="FL122" s="201"/>
      <c r="FM122" s="201"/>
      <c r="FN122" s="201"/>
      <c r="FO122" s="201"/>
      <c r="FP122" s="201"/>
      <c r="FQ122" s="201"/>
      <c r="FR122" s="201"/>
      <c r="FS122" s="201"/>
      <c r="FT122" s="201"/>
      <c r="FU122" s="201"/>
      <c r="FV122" s="201"/>
      <c r="FW122" s="201"/>
      <c r="FX122" s="201"/>
      <c r="FY122" s="201"/>
      <c r="FZ122" s="201"/>
      <c r="GA122" s="201"/>
      <c r="GB122" s="201"/>
      <c r="GC122" s="201"/>
      <c r="GD122" s="201"/>
      <c r="GE122" s="201"/>
      <c r="GF122" s="201"/>
      <c r="GG122" s="201"/>
      <c r="GH122" s="201"/>
      <c r="GI122" s="201"/>
      <c r="GJ122" s="201"/>
      <c r="GK122" s="201"/>
      <c r="GL122" s="201"/>
      <c r="GM122" s="201"/>
      <c r="GN122" s="201"/>
      <c r="GO122" s="201"/>
      <c r="GP122" s="201"/>
      <c r="GQ122" s="201"/>
      <c r="GR122" s="201"/>
      <c r="GS122" s="201"/>
      <c r="GT122" s="201"/>
      <c r="GU122" s="201"/>
      <c r="GV122" s="201"/>
      <c r="GW122" s="201"/>
      <c r="GX122" s="201"/>
      <c r="GY122" s="201"/>
      <c r="GZ122" s="201"/>
      <c r="HA122" s="201"/>
      <c r="HB122" s="201"/>
      <c r="HC122" s="201"/>
      <c r="HD122" s="201"/>
      <c r="HE122" s="201"/>
      <c r="HF122" s="201"/>
      <c r="HG122" s="201"/>
      <c r="HH122" s="201"/>
      <c r="HI122" s="201"/>
      <c r="HJ122" s="201"/>
      <c r="HK122" s="201"/>
      <c r="HL122" s="201"/>
      <c r="HM122" s="201"/>
      <c r="HN122" s="201"/>
      <c r="HO122" s="201"/>
      <c r="HP122" s="201"/>
      <c r="HQ122" s="201"/>
      <c r="HR122" s="201"/>
      <c r="HS122" s="201"/>
      <c r="HT122" s="201"/>
      <c r="HU122" s="201"/>
      <c r="HV122" s="201"/>
      <c r="HW122" s="201"/>
      <c r="HX122" s="201"/>
      <c r="HY122" s="201"/>
      <c r="HZ122" s="201"/>
      <c r="IA122" s="201"/>
      <c r="IB122" s="201"/>
      <c r="IC122" s="201"/>
      <c r="ID122" s="201"/>
      <c r="IE122" s="201"/>
      <c r="IF122" s="201"/>
      <c r="IG122" s="201"/>
      <c r="IH122" s="201"/>
      <c r="II122" s="201"/>
      <c r="IJ122" s="201"/>
      <c r="IK122" s="201"/>
      <c r="IL122" s="201"/>
      <c r="IM122" s="201"/>
      <c r="IN122" s="201"/>
      <c r="IO122" s="201"/>
      <c r="IP122" s="201"/>
      <c r="IQ122" s="201"/>
      <c r="IR122" s="201"/>
      <c r="IS122" s="201"/>
      <c r="IT122" s="166"/>
    </row>
    <row r="123" spans="1:254" x14ac:dyDescent="0.2">
      <c r="A123" s="163" t="s">
        <v>437</v>
      </c>
      <c r="B123" s="164" t="s">
        <v>439</v>
      </c>
      <c r="C123" s="164" t="s">
        <v>413</v>
      </c>
      <c r="D123" s="164" t="s">
        <v>515</v>
      </c>
      <c r="E123" s="183" t="s">
        <v>428</v>
      </c>
      <c r="F123" s="165">
        <v>5000</v>
      </c>
      <c r="G123" s="165">
        <v>4500</v>
      </c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201"/>
      <c r="EY123" s="201"/>
      <c r="EZ123" s="201"/>
      <c r="FA123" s="201"/>
      <c r="FB123" s="201"/>
      <c r="FC123" s="201"/>
      <c r="FD123" s="201"/>
      <c r="FE123" s="201"/>
      <c r="FF123" s="201"/>
      <c r="FG123" s="201"/>
      <c r="FH123" s="201"/>
      <c r="FI123" s="201"/>
      <c r="FJ123" s="201"/>
      <c r="FK123" s="201"/>
      <c r="FL123" s="201"/>
      <c r="FM123" s="201"/>
      <c r="FN123" s="201"/>
      <c r="FO123" s="201"/>
      <c r="FP123" s="201"/>
      <c r="FQ123" s="201"/>
      <c r="FR123" s="201"/>
      <c r="FS123" s="201"/>
      <c r="FT123" s="201"/>
      <c r="FU123" s="201"/>
      <c r="FV123" s="201"/>
      <c r="FW123" s="201"/>
      <c r="FX123" s="201"/>
      <c r="FY123" s="201"/>
      <c r="FZ123" s="201"/>
      <c r="GA123" s="201"/>
      <c r="GB123" s="201"/>
      <c r="GC123" s="201"/>
      <c r="GD123" s="201"/>
      <c r="GE123" s="201"/>
      <c r="GF123" s="201"/>
      <c r="GG123" s="201"/>
      <c r="GH123" s="201"/>
      <c r="GI123" s="201"/>
      <c r="GJ123" s="201"/>
      <c r="GK123" s="201"/>
      <c r="GL123" s="201"/>
      <c r="GM123" s="201"/>
      <c r="GN123" s="201"/>
      <c r="GO123" s="201"/>
      <c r="GP123" s="201"/>
      <c r="GQ123" s="201"/>
      <c r="GR123" s="201"/>
      <c r="GS123" s="201"/>
      <c r="GT123" s="201"/>
      <c r="GU123" s="201"/>
      <c r="GV123" s="201"/>
      <c r="GW123" s="201"/>
      <c r="GX123" s="201"/>
      <c r="GY123" s="201"/>
      <c r="GZ123" s="201"/>
      <c r="HA123" s="201"/>
      <c r="HB123" s="201"/>
      <c r="HC123" s="201"/>
      <c r="HD123" s="201"/>
      <c r="HE123" s="201"/>
      <c r="HF123" s="201"/>
      <c r="HG123" s="201"/>
      <c r="HH123" s="201"/>
      <c r="HI123" s="201"/>
      <c r="HJ123" s="201"/>
      <c r="HK123" s="201"/>
      <c r="HL123" s="201"/>
      <c r="HM123" s="201"/>
      <c r="HN123" s="201"/>
      <c r="HO123" s="201"/>
      <c r="HP123" s="201"/>
      <c r="HQ123" s="201"/>
      <c r="HR123" s="201"/>
      <c r="HS123" s="201"/>
      <c r="HT123" s="201"/>
      <c r="HU123" s="201"/>
      <c r="HV123" s="201"/>
      <c r="HW123" s="201"/>
      <c r="HX123" s="201"/>
      <c r="HY123" s="201"/>
      <c r="HZ123" s="201"/>
      <c r="IA123" s="201"/>
      <c r="IB123" s="201"/>
      <c r="IC123" s="201"/>
      <c r="ID123" s="201"/>
      <c r="IE123" s="201"/>
      <c r="IF123" s="201"/>
      <c r="IG123" s="201"/>
      <c r="IH123" s="201"/>
      <c r="II123" s="201"/>
      <c r="IJ123" s="201"/>
      <c r="IK123" s="201"/>
      <c r="IL123" s="201"/>
      <c r="IM123" s="201"/>
      <c r="IN123" s="201"/>
      <c r="IO123" s="201"/>
      <c r="IP123" s="201"/>
      <c r="IQ123" s="201"/>
      <c r="IR123" s="201"/>
      <c r="IS123" s="201"/>
      <c r="IT123" s="166"/>
    </row>
    <row r="124" spans="1:254" ht="25.5" hidden="1" x14ac:dyDescent="0.2">
      <c r="A124" s="167" t="s">
        <v>516</v>
      </c>
      <c r="B124" s="168" t="s">
        <v>439</v>
      </c>
      <c r="C124" s="168" t="s">
        <v>413</v>
      </c>
      <c r="D124" s="168"/>
      <c r="E124" s="179"/>
      <c r="F124" s="169">
        <f>SUM(F125+F126+F127)</f>
        <v>0</v>
      </c>
      <c r="G124" s="169">
        <f>SUM(G125+G126+G127)</f>
        <v>50125.61</v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  <c r="CG124" s="200"/>
      <c r="CH124" s="200"/>
      <c r="CI124" s="200"/>
      <c r="CJ124" s="200"/>
      <c r="CK124" s="200"/>
      <c r="CL124" s="200"/>
      <c r="CM124" s="200"/>
      <c r="CN124" s="200"/>
      <c r="CO124" s="200"/>
      <c r="CP124" s="200"/>
      <c r="CQ124" s="200"/>
      <c r="CR124" s="200"/>
      <c r="CS124" s="200"/>
      <c r="CT124" s="200"/>
      <c r="CU124" s="200"/>
      <c r="CV124" s="200"/>
      <c r="CW124" s="200"/>
      <c r="CX124" s="200"/>
      <c r="CY124" s="200"/>
      <c r="CZ124" s="200"/>
      <c r="DA124" s="200"/>
      <c r="DB124" s="200"/>
      <c r="DC124" s="200"/>
      <c r="DD124" s="200"/>
      <c r="DE124" s="200"/>
      <c r="DF124" s="200"/>
      <c r="DG124" s="200"/>
      <c r="DH124" s="200"/>
      <c r="DI124" s="200"/>
      <c r="DJ124" s="200"/>
      <c r="DK124" s="200"/>
      <c r="DL124" s="200"/>
      <c r="DM124" s="200"/>
      <c r="DN124" s="200"/>
      <c r="DO124" s="200"/>
      <c r="DP124" s="200"/>
      <c r="DQ124" s="200"/>
      <c r="DR124" s="200"/>
      <c r="DS124" s="200"/>
      <c r="DT124" s="200"/>
      <c r="DU124" s="200"/>
      <c r="DV124" s="200"/>
      <c r="DW124" s="200"/>
      <c r="DX124" s="200"/>
      <c r="DY124" s="200"/>
      <c r="DZ124" s="200"/>
      <c r="EA124" s="200"/>
      <c r="EB124" s="200"/>
      <c r="EC124" s="200"/>
      <c r="ED124" s="200"/>
      <c r="EE124" s="200"/>
      <c r="EF124" s="200"/>
      <c r="EG124" s="200"/>
      <c r="EH124" s="200"/>
      <c r="EI124" s="200"/>
      <c r="EJ124" s="200"/>
      <c r="EK124" s="200"/>
      <c r="EL124" s="200"/>
      <c r="EM124" s="200"/>
      <c r="EN124" s="200"/>
      <c r="EO124" s="200"/>
      <c r="EP124" s="200"/>
      <c r="EQ124" s="200"/>
      <c r="ER124" s="200"/>
      <c r="ES124" s="200"/>
      <c r="ET124" s="200"/>
      <c r="EU124" s="200"/>
      <c r="EV124" s="200"/>
      <c r="EW124" s="200"/>
      <c r="EX124" s="200"/>
      <c r="EY124" s="200"/>
      <c r="EZ124" s="200"/>
      <c r="FA124" s="200"/>
      <c r="FB124" s="200"/>
      <c r="FC124" s="200"/>
      <c r="FD124" s="200"/>
      <c r="FE124" s="200"/>
      <c r="FF124" s="200"/>
      <c r="FG124" s="200"/>
      <c r="FH124" s="200"/>
      <c r="FI124" s="200"/>
      <c r="FJ124" s="200"/>
      <c r="FK124" s="200"/>
      <c r="FL124" s="200"/>
      <c r="FM124" s="200"/>
      <c r="FN124" s="200"/>
      <c r="FO124" s="200"/>
      <c r="FP124" s="200"/>
      <c r="FQ124" s="200"/>
      <c r="FR124" s="200"/>
      <c r="FS124" s="200"/>
      <c r="FT124" s="200"/>
      <c r="FU124" s="200"/>
      <c r="FV124" s="200"/>
      <c r="FW124" s="200"/>
      <c r="FX124" s="200"/>
      <c r="FY124" s="200"/>
      <c r="FZ124" s="200"/>
      <c r="GA124" s="200"/>
      <c r="GB124" s="200"/>
      <c r="GC124" s="200"/>
      <c r="GD124" s="200"/>
      <c r="GE124" s="200"/>
      <c r="GF124" s="200"/>
      <c r="GG124" s="200"/>
      <c r="GH124" s="200"/>
      <c r="GI124" s="200"/>
      <c r="GJ124" s="200"/>
      <c r="GK124" s="200"/>
      <c r="GL124" s="200"/>
      <c r="GM124" s="200"/>
      <c r="GN124" s="200"/>
      <c r="GO124" s="200"/>
      <c r="GP124" s="200"/>
      <c r="GQ124" s="200"/>
      <c r="GR124" s="200"/>
      <c r="GS124" s="200"/>
      <c r="GT124" s="200"/>
      <c r="GU124" s="200"/>
      <c r="GV124" s="200"/>
      <c r="GW124" s="200"/>
      <c r="GX124" s="200"/>
      <c r="GY124" s="200"/>
      <c r="GZ124" s="200"/>
      <c r="HA124" s="200"/>
      <c r="HB124" s="200"/>
      <c r="HC124" s="200"/>
      <c r="HD124" s="200"/>
      <c r="HE124" s="200"/>
      <c r="HF124" s="200"/>
      <c r="HG124" s="200"/>
      <c r="HH124" s="200"/>
      <c r="HI124" s="200"/>
      <c r="HJ124" s="200"/>
      <c r="HK124" s="200"/>
      <c r="HL124" s="200"/>
      <c r="HM124" s="200"/>
      <c r="HN124" s="200"/>
      <c r="HO124" s="200"/>
      <c r="HP124" s="200"/>
      <c r="HQ124" s="200"/>
      <c r="HR124" s="200"/>
      <c r="HS124" s="200"/>
      <c r="HT124" s="200"/>
      <c r="HU124" s="200"/>
      <c r="HV124" s="200"/>
      <c r="HW124" s="200"/>
      <c r="HX124" s="200"/>
      <c r="HY124" s="200"/>
      <c r="HZ124" s="200"/>
      <c r="IA124" s="200"/>
      <c r="IB124" s="200"/>
      <c r="IC124" s="200"/>
      <c r="ID124" s="200"/>
      <c r="IE124" s="200"/>
      <c r="IF124" s="200"/>
      <c r="IG124" s="200"/>
      <c r="IH124" s="200"/>
      <c r="II124" s="200"/>
      <c r="IJ124" s="200"/>
      <c r="IK124" s="200"/>
      <c r="IL124" s="200"/>
      <c r="IM124" s="200"/>
      <c r="IN124" s="200"/>
      <c r="IO124" s="200"/>
      <c r="IP124" s="200"/>
      <c r="IQ124" s="200"/>
      <c r="IR124" s="200"/>
      <c r="IS124" s="200"/>
    </row>
    <row r="125" spans="1:254" hidden="1" x14ac:dyDescent="0.2">
      <c r="A125" s="163" t="s">
        <v>470</v>
      </c>
      <c r="B125" s="164" t="s">
        <v>439</v>
      </c>
      <c r="C125" s="164" t="s">
        <v>413</v>
      </c>
      <c r="D125" s="164" t="s">
        <v>517</v>
      </c>
      <c r="E125" s="183" t="s">
        <v>471</v>
      </c>
      <c r="F125" s="165">
        <v>0</v>
      </c>
      <c r="G125" s="165">
        <v>44785.27</v>
      </c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1"/>
      <c r="EC125" s="201"/>
      <c r="ED125" s="201"/>
      <c r="EE125" s="201"/>
      <c r="EF125" s="201"/>
      <c r="EG125" s="201"/>
      <c r="EH125" s="201"/>
      <c r="EI125" s="201"/>
      <c r="EJ125" s="201"/>
      <c r="EK125" s="201"/>
      <c r="EL125" s="201"/>
      <c r="EM125" s="201"/>
      <c r="EN125" s="201"/>
      <c r="EO125" s="201"/>
      <c r="EP125" s="201"/>
      <c r="EQ125" s="201"/>
      <c r="ER125" s="201"/>
      <c r="ES125" s="201"/>
      <c r="ET125" s="201"/>
      <c r="EU125" s="201"/>
      <c r="EV125" s="201"/>
      <c r="EW125" s="201"/>
      <c r="EX125" s="201"/>
      <c r="EY125" s="201"/>
      <c r="EZ125" s="201"/>
      <c r="FA125" s="201"/>
      <c r="FB125" s="201"/>
      <c r="FC125" s="201"/>
      <c r="FD125" s="201"/>
      <c r="FE125" s="201"/>
      <c r="FF125" s="201"/>
      <c r="FG125" s="201"/>
      <c r="FH125" s="201"/>
      <c r="FI125" s="201"/>
      <c r="FJ125" s="201"/>
      <c r="FK125" s="201"/>
      <c r="FL125" s="201"/>
      <c r="FM125" s="201"/>
      <c r="FN125" s="201"/>
      <c r="FO125" s="201"/>
      <c r="FP125" s="201"/>
      <c r="FQ125" s="201"/>
      <c r="FR125" s="201"/>
      <c r="FS125" s="201"/>
      <c r="FT125" s="201"/>
      <c r="FU125" s="201"/>
      <c r="FV125" s="201"/>
      <c r="FW125" s="201"/>
      <c r="FX125" s="201"/>
      <c r="FY125" s="201"/>
      <c r="FZ125" s="201"/>
      <c r="GA125" s="201"/>
      <c r="GB125" s="201"/>
      <c r="GC125" s="201"/>
      <c r="GD125" s="201"/>
      <c r="GE125" s="201"/>
      <c r="GF125" s="201"/>
      <c r="GG125" s="201"/>
      <c r="GH125" s="201"/>
      <c r="GI125" s="201"/>
      <c r="GJ125" s="201"/>
      <c r="GK125" s="201"/>
      <c r="GL125" s="201"/>
      <c r="GM125" s="201"/>
      <c r="GN125" s="201"/>
      <c r="GO125" s="201"/>
      <c r="GP125" s="201"/>
      <c r="GQ125" s="201"/>
      <c r="GR125" s="201"/>
      <c r="GS125" s="201"/>
      <c r="GT125" s="201"/>
      <c r="GU125" s="201"/>
      <c r="GV125" s="201"/>
      <c r="GW125" s="201"/>
      <c r="GX125" s="201"/>
      <c r="GY125" s="201"/>
      <c r="GZ125" s="201"/>
      <c r="HA125" s="201"/>
      <c r="HB125" s="201"/>
      <c r="HC125" s="201"/>
      <c r="HD125" s="201"/>
      <c r="HE125" s="201"/>
      <c r="HF125" s="201"/>
      <c r="HG125" s="201"/>
      <c r="HH125" s="201"/>
      <c r="HI125" s="201"/>
      <c r="HJ125" s="201"/>
      <c r="HK125" s="201"/>
      <c r="HL125" s="201"/>
      <c r="HM125" s="201"/>
      <c r="HN125" s="201"/>
      <c r="HO125" s="201"/>
      <c r="HP125" s="201"/>
      <c r="HQ125" s="201"/>
      <c r="HR125" s="201"/>
      <c r="HS125" s="201"/>
      <c r="HT125" s="201"/>
      <c r="HU125" s="201"/>
      <c r="HV125" s="201"/>
      <c r="HW125" s="201"/>
      <c r="HX125" s="201"/>
      <c r="HY125" s="201"/>
      <c r="HZ125" s="201"/>
      <c r="IA125" s="201"/>
      <c r="IB125" s="201"/>
      <c r="IC125" s="201"/>
      <c r="ID125" s="201"/>
      <c r="IE125" s="201"/>
      <c r="IF125" s="201"/>
      <c r="IG125" s="201"/>
      <c r="IH125" s="201"/>
      <c r="II125" s="201"/>
      <c r="IJ125" s="201"/>
      <c r="IK125" s="201"/>
      <c r="IL125" s="201"/>
      <c r="IM125" s="201"/>
      <c r="IN125" s="201"/>
      <c r="IO125" s="201"/>
      <c r="IP125" s="201"/>
      <c r="IQ125" s="201"/>
      <c r="IR125" s="201"/>
      <c r="IS125" s="201"/>
      <c r="IT125" s="166"/>
    </row>
    <row r="126" spans="1:254" hidden="1" x14ac:dyDescent="0.2">
      <c r="A126" s="163" t="s">
        <v>470</v>
      </c>
      <c r="B126" s="164" t="s">
        <v>439</v>
      </c>
      <c r="C126" s="164" t="s">
        <v>413</v>
      </c>
      <c r="D126" s="164" t="s">
        <v>518</v>
      </c>
      <c r="E126" s="183" t="s">
        <v>471</v>
      </c>
      <c r="F126" s="165">
        <v>0</v>
      </c>
      <c r="G126" s="165">
        <v>1509.91</v>
      </c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01"/>
      <c r="DG126" s="201"/>
      <c r="DH126" s="201"/>
      <c r="DI126" s="201"/>
      <c r="DJ126" s="201"/>
      <c r="DK126" s="201"/>
      <c r="DL126" s="201"/>
      <c r="DM126" s="201"/>
      <c r="DN126" s="201"/>
      <c r="DO126" s="201"/>
      <c r="DP126" s="201"/>
      <c r="DQ126" s="201"/>
      <c r="DR126" s="201"/>
      <c r="DS126" s="201"/>
      <c r="DT126" s="201"/>
      <c r="DU126" s="201"/>
      <c r="DV126" s="201"/>
      <c r="DW126" s="201"/>
      <c r="DX126" s="201"/>
      <c r="DY126" s="201"/>
      <c r="DZ126" s="201"/>
      <c r="EA126" s="201"/>
      <c r="EB126" s="201"/>
      <c r="EC126" s="201"/>
      <c r="ED126" s="201"/>
      <c r="EE126" s="201"/>
      <c r="EF126" s="201"/>
      <c r="EG126" s="201"/>
      <c r="EH126" s="201"/>
      <c r="EI126" s="201"/>
      <c r="EJ126" s="201"/>
      <c r="EK126" s="201"/>
      <c r="EL126" s="201"/>
      <c r="EM126" s="201"/>
      <c r="EN126" s="201"/>
      <c r="EO126" s="201"/>
      <c r="EP126" s="201"/>
      <c r="EQ126" s="201"/>
      <c r="ER126" s="201"/>
      <c r="ES126" s="201"/>
      <c r="ET126" s="201"/>
      <c r="EU126" s="201"/>
      <c r="EV126" s="201"/>
      <c r="EW126" s="201"/>
      <c r="EX126" s="201"/>
      <c r="EY126" s="201"/>
      <c r="EZ126" s="201"/>
      <c r="FA126" s="201"/>
      <c r="FB126" s="201"/>
      <c r="FC126" s="201"/>
      <c r="FD126" s="201"/>
      <c r="FE126" s="201"/>
      <c r="FF126" s="201"/>
      <c r="FG126" s="201"/>
      <c r="FH126" s="201"/>
      <c r="FI126" s="201"/>
      <c r="FJ126" s="201"/>
      <c r="FK126" s="201"/>
      <c r="FL126" s="201"/>
      <c r="FM126" s="201"/>
      <c r="FN126" s="201"/>
      <c r="FO126" s="201"/>
      <c r="FP126" s="201"/>
      <c r="FQ126" s="201"/>
      <c r="FR126" s="201"/>
      <c r="FS126" s="201"/>
      <c r="FT126" s="201"/>
      <c r="FU126" s="201"/>
      <c r="FV126" s="201"/>
      <c r="FW126" s="201"/>
      <c r="FX126" s="201"/>
      <c r="FY126" s="201"/>
      <c r="FZ126" s="201"/>
      <c r="GA126" s="201"/>
      <c r="GB126" s="201"/>
      <c r="GC126" s="201"/>
      <c r="GD126" s="201"/>
      <c r="GE126" s="201"/>
      <c r="GF126" s="201"/>
      <c r="GG126" s="201"/>
      <c r="GH126" s="201"/>
      <c r="GI126" s="201"/>
      <c r="GJ126" s="201"/>
      <c r="GK126" s="201"/>
      <c r="GL126" s="201"/>
      <c r="GM126" s="201"/>
      <c r="GN126" s="201"/>
      <c r="GO126" s="201"/>
      <c r="GP126" s="201"/>
      <c r="GQ126" s="201"/>
      <c r="GR126" s="201"/>
      <c r="GS126" s="201"/>
      <c r="GT126" s="201"/>
      <c r="GU126" s="201"/>
      <c r="GV126" s="201"/>
      <c r="GW126" s="201"/>
      <c r="GX126" s="201"/>
      <c r="GY126" s="201"/>
      <c r="GZ126" s="201"/>
      <c r="HA126" s="201"/>
      <c r="HB126" s="201"/>
      <c r="HC126" s="201"/>
      <c r="HD126" s="201"/>
      <c r="HE126" s="201"/>
      <c r="HF126" s="201"/>
      <c r="HG126" s="201"/>
      <c r="HH126" s="201"/>
      <c r="HI126" s="201"/>
      <c r="HJ126" s="201"/>
      <c r="HK126" s="201"/>
      <c r="HL126" s="201"/>
      <c r="HM126" s="201"/>
      <c r="HN126" s="201"/>
      <c r="HO126" s="201"/>
      <c r="HP126" s="201"/>
      <c r="HQ126" s="201"/>
      <c r="HR126" s="201"/>
      <c r="HS126" s="201"/>
      <c r="HT126" s="201"/>
      <c r="HU126" s="201"/>
      <c r="HV126" s="201"/>
      <c r="HW126" s="201"/>
      <c r="HX126" s="201"/>
      <c r="HY126" s="201"/>
      <c r="HZ126" s="201"/>
      <c r="IA126" s="201"/>
      <c r="IB126" s="201"/>
      <c r="IC126" s="201"/>
      <c r="ID126" s="201"/>
      <c r="IE126" s="201"/>
      <c r="IF126" s="201"/>
      <c r="IG126" s="201"/>
      <c r="IH126" s="201"/>
      <c r="II126" s="201"/>
      <c r="IJ126" s="201"/>
      <c r="IK126" s="201"/>
      <c r="IL126" s="201"/>
      <c r="IM126" s="201"/>
      <c r="IN126" s="201"/>
      <c r="IO126" s="201"/>
      <c r="IP126" s="201"/>
      <c r="IQ126" s="201"/>
      <c r="IR126" s="201"/>
      <c r="IS126" s="201"/>
      <c r="IT126" s="166"/>
    </row>
    <row r="127" spans="1:254" hidden="1" x14ac:dyDescent="0.2">
      <c r="A127" s="163" t="s">
        <v>470</v>
      </c>
      <c r="B127" s="164" t="s">
        <v>439</v>
      </c>
      <c r="C127" s="164" t="s">
        <v>413</v>
      </c>
      <c r="D127" s="164" t="s">
        <v>519</v>
      </c>
      <c r="E127" s="183" t="s">
        <v>471</v>
      </c>
      <c r="F127" s="165">
        <v>0</v>
      </c>
      <c r="G127" s="165">
        <v>3830.43</v>
      </c>
      <c r="H127" s="166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DN127" s="201"/>
      <c r="DO127" s="201"/>
      <c r="DP127" s="201"/>
      <c r="DQ127" s="201"/>
      <c r="DR127" s="201"/>
      <c r="DS127" s="201"/>
      <c r="DT127" s="201"/>
      <c r="DU127" s="201"/>
      <c r="DV127" s="201"/>
      <c r="DW127" s="201"/>
      <c r="DX127" s="201"/>
      <c r="DY127" s="201"/>
      <c r="DZ127" s="201"/>
      <c r="EA127" s="201"/>
      <c r="EB127" s="201"/>
      <c r="EC127" s="201"/>
      <c r="ED127" s="201"/>
      <c r="EE127" s="201"/>
      <c r="EF127" s="201"/>
      <c r="EG127" s="201"/>
      <c r="EH127" s="201"/>
      <c r="EI127" s="201"/>
      <c r="EJ127" s="201"/>
      <c r="EK127" s="201"/>
      <c r="EL127" s="201"/>
      <c r="EM127" s="201"/>
      <c r="EN127" s="201"/>
      <c r="EO127" s="201"/>
      <c r="EP127" s="201"/>
      <c r="EQ127" s="201"/>
      <c r="ER127" s="201"/>
      <c r="ES127" s="201"/>
      <c r="ET127" s="201"/>
      <c r="EU127" s="201"/>
      <c r="EV127" s="201"/>
      <c r="EW127" s="201"/>
      <c r="EX127" s="201"/>
      <c r="EY127" s="201"/>
      <c r="EZ127" s="201"/>
      <c r="FA127" s="201"/>
      <c r="FB127" s="201"/>
      <c r="FC127" s="201"/>
      <c r="FD127" s="201"/>
      <c r="FE127" s="201"/>
      <c r="FF127" s="201"/>
      <c r="FG127" s="201"/>
      <c r="FH127" s="201"/>
      <c r="FI127" s="201"/>
      <c r="FJ127" s="201"/>
      <c r="FK127" s="201"/>
      <c r="FL127" s="201"/>
      <c r="FM127" s="201"/>
      <c r="FN127" s="201"/>
      <c r="FO127" s="201"/>
      <c r="FP127" s="201"/>
      <c r="FQ127" s="201"/>
      <c r="FR127" s="201"/>
      <c r="FS127" s="201"/>
      <c r="FT127" s="201"/>
      <c r="FU127" s="201"/>
      <c r="FV127" s="201"/>
      <c r="FW127" s="201"/>
      <c r="FX127" s="201"/>
      <c r="FY127" s="201"/>
      <c r="FZ127" s="201"/>
      <c r="GA127" s="201"/>
      <c r="GB127" s="201"/>
      <c r="GC127" s="201"/>
      <c r="GD127" s="201"/>
      <c r="GE127" s="201"/>
      <c r="GF127" s="201"/>
      <c r="GG127" s="201"/>
      <c r="GH127" s="201"/>
      <c r="GI127" s="201"/>
      <c r="GJ127" s="201"/>
      <c r="GK127" s="201"/>
      <c r="GL127" s="201"/>
      <c r="GM127" s="201"/>
      <c r="GN127" s="201"/>
      <c r="GO127" s="201"/>
      <c r="GP127" s="201"/>
      <c r="GQ127" s="201"/>
      <c r="GR127" s="201"/>
      <c r="GS127" s="201"/>
      <c r="GT127" s="201"/>
      <c r="GU127" s="201"/>
      <c r="GV127" s="201"/>
      <c r="GW127" s="201"/>
      <c r="GX127" s="201"/>
      <c r="GY127" s="201"/>
      <c r="GZ127" s="201"/>
      <c r="HA127" s="201"/>
      <c r="HB127" s="201"/>
      <c r="HC127" s="201"/>
      <c r="HD127" s="201"/>
      <c r="HE127" s="201"/>
      <c r="HF127" s="201"/>
      <c r="HG127" s="201"/>
      <c r="HH127" s="201"/>
      <c r="HI127" s="201"/>
      <c r="HJ127" s="201"/>
      <c r="HK127" s="201"/>
      <c r="HL127" s="201"/>
      <c r="HM127" s="201"/>
      <c r="HN127" s="201"/>
      <c r="HO127" s="201"/>
      <c r="HP127" s="201"/>
      <c r="HQ127" s="201"/>
      <c r="HR127" s="201"/>
      <c r="HS127" s="201"/>
      <c r="HT127" s="201"/>
      <c r="HU127" s="201"/>
      <c r="HV127" s="201"/>
      <c r="HW127" s="201"/>
      <c r="HX127" s="201"/>
      <c r="HY127" s="201"/>
      <c r="HZ127" s="201"/>
      <c r="IA127" s="201"/>
      <c r="IB127" s="201"/>
      <c r="IC127" s="201"/>
      <c r="ID127" s="201"/>
      <c r="IE127" s="201"/>
      <c r="IF127" s="201"/>
      <c r="IG127" s="201"/>
      <c r="IH127" s="201"/>
      <c r="II127" s="201"/>
      <c r="IJ127" s="201"/>
      <c r="IK127" s="201"/>
      <c r="IL127" s="201"/>
      <c r="IM127" s="201"/>
      <c r="IN127" s="201"/>
      <c r="IO127" s="201"/>
      <c r="IP127" s="201"/>
      <c r="IQ127" s="201"/>
      <c r="IR127" s="201"/>
      <c r="IS127" s="201"/>
      <c r="IT127" s="166"/>
    </row>
    <row r="128" spans="1:254" ht="25.5" x14ac:dyDescent="0.2">
      <c r="A128" s="167" t="s">
        <v>520</v>
      </c>
      <c r="B128" s="168" t="s">
        <v>439</v>
      </c>
      <c r="C128" s="168" t="s">
        <v>413</v>
      </c>
      <c r="D128" s="168" t="s">
        <v>521</v>
      </c>
      <c r="E128" s="179"/>
      <c r="F128" s="169">
        <f>SUM(F129)</f>
        <v>50</v>
      </c>
      <c r="G128" s="169">
        <f>SUM(G129)</f>
        <v>9</v>
      </c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0"/>
      <c r="BX128" s="200"/>
      <c r="BY128" s="200"/>
      <c r="BZ128" s="200"/>
      <c r="CA128" s="200"/>
      <c r="CB128" s="200"/>
      <c r="CC128" s="200"/>
      <c r="CD128" s="200"/>
      <c r="CE128" s="200"/>
      <c r="CF128" s="200"/>
      <c r="CG128" s="200"/>
      <c r="CH128" s="200"/>
      <c r="CI128" s="200"/>
      <c r="CJ128" s="200"/>
      <c r="CK128" s="200"/>
      <c r="CL128" s="200"/>
      <c r="CM128" s="200"/>
      <c r="CN128" s="200"/>
      <c r="CO128" s="200"/>
      <c r="CP128" s="200"/>
      <c r="CQ128" s="200"/>
      <c r="CR128" s="200"/>
      <c r="CS128" s="200"/>
      <c r="CT128" s="200"/>
      <c r="CU128" s="200"/>
      <c r="CV128" s="200"/>
      <c r="CW128" s="200"/>
      <c r="CX128" s="200"/>
      <c r="CY128" s="200"/>
      <c r="CZ128" s="200"/>
      <c r="DA128" s="200"/>
      <c r="DB128" s="200"/>
      <c r="DC128" s="200"/>
      <c r="DD128" s="200"/>
      <c r="DE128" s="200"/>
      <c r="DF128" s="200"/>
      <c r="DG128" s="200"/>
      <c r="DH128" s="200"/>
      <c r="DI128" s="200"/>
      <c r="DJ128" s="200"/>
      <c r="DK128" s="200"/>
      <c r="DL128" s="200"/>
      <c r="DM128" s="200"/>
      <c r="DN128" s="200"/>
      <c r="DO128" s="200"/>
      <c r="DP128" s="200"/>
      <c r="DQ128" s="200"/>
      <c r="DR128" s="200"/>
      <c r="DS128" s="200"/>
      <c r="DT128" s="200"/>
      <c r="DU128" s="200"/>
      <c r="DV128" s="200"/>
      <c r="DW128" s="200"/>
      <c r="DX128" s="200"/>
      <c r="DY128" s="200"/>
      <c r="DZ128" s="200"/>
      <c r="EA128" s="200"/>
      <c r="EB128" s="200"/>
      <c r="EC128" s="200"/>
      <c r="ED128" s="200"/>
      <c r="EE128" s="200"/>
      <c r="EF128" s="200"/>
      <c r="EG128" s="200"/>
      <c r="EH128" s="200"/>
      <c r="EI128" s="200"/>
      <c r="EJ128" s="200"/>
      <c r="EK128" s="200"/>
      <c r="EL128" s="200"/>
      <c r="EM128" s="200"/>
      <c r="EN128" s="200"/>
      <c r="EO128" s="200"/>
      <c r="EP128" s="200"/>
      <c r="EQ128" s="200"/>
      <c r="ER128" s="200"/>
      <c r="ES128" s="200"/>
      <c r="ET128" s="200"/>
      <c r="EU128" s="200"/>
      <c r="EV128" s="200"/>
      <c r="EW128" s="200"/>
      <c r="EX128" s="200"/>
      <c r="EY128" s="200"/>
      <c r="EZ128" s="200"/>
      <c r="FA128" s="200"/>
      <c r="FB128" s="200"/>
      <c r="FC128" s="200"/>
      <c r="FD128" s="200"/>
      <c r="FE128" s="200"/>
      <c r="FF128" s="200"/>
      <c r="FG128" s="200"/>
      <c r="FH128" s="200"/>
      <c r="FI128" s="200"/>
      <c r="FJ128" s="200"/>
      <c r="FK128" s="200"/>
      <c r="FL128" s="200"/>
      <c r="FM128" s="200"/>
      <c r="FN128" s="200"/>
      <c r="FO128" s="200"/>
      <c r="FP128" s="200"/>
      <c r="FQ128" s="200"/>
      <c r="FR128" s="200"/>
      <c r="FS128" s="200"/>
      <c r="FT128" s="200"/>
      <c r="FU128" s="200"/>
      <c r="FV128" s="200"/>
      <c r="FW128" s="200"/>
      <c r="FX128" s="200"/>
      <c r="FY128" s="200"/>
      <c r="FZ128" s="200"/>
      <c r="GA128" s="200"/>
      <c r="GB128" s="200"/>
      <c r="GC128" s="200"/>
      <c r="GD128" s="200"/>
      <c r="GE128" s="200"/>
      <c r="GF128" s="200"/>
      <c r="GG128" s="200"/>
      <c r="GH128" s="200"/>
      <c r="GI128" s="200"/>
      <c r="GJ128" s="200"/>
      <c r="GK128" s="200"/>
      <c r="GL128" s="200"/>
      <c r="GM128" s="200"/>
      <c r="GN128" s="200"/>
      <c r="GO128" s="200"/>
      <c r="GP128" s="200"/>
      <c r="GQ128" s="200"/>
      <c r="GR128" s="200"/>
      <c r="GS128" s="200"/>
      <c r="GT128" s="200"/>
      <c r="GU128" s="200"/>
      <c r="GV128" s="200"/>
      <c r="GW128" s="200"/>
      <c r="GX128" s="200"/>
      <c r="GY128" s="200"/>
      <c r="GZ128" s="200"/>
      <c r="HA128" s="200"/>
      <c r="HB128" s="200"/>
      <c r="HC128" s="200"/>
      <c r="HD128" s="200"/>
      <c r="HE128" s="200"/>
      <c r="HF128" s="200"/>
      <c r="HG128" s="200"/>
      <c r="HH128" s="200"/>
      <c r="HI128" s="200"/>
      <c r="HJ128" s="200"/>
      <c r="HK128" s="200"/>
      <c r="HL128" s="200"/>
      <c r="HM128" s="200"/>
      <c r="HN128" s="200"/>
      <c r="HO128" s="200"/>
      <c r="HP128" s="200"/>
      <c r="HQ128" s="200"/>
      <c r="HR128" s="200"/>
      <c r="HS128" s="200"/>
      <c r="HT128" s="200"/>
      <c r="HU128" s="200"/>
      <c r="HV128" s="200"/>
      <c r="HW128" s="200"/>
      <c r="HX128" s="200"/>
      <c r="HY128" s="200"/>
      <c r="HZ128" s="200"/>
      <c r="IA128" s="200"/>
      <c r="IB128" s="200"/>
      <c r="IC128" s="200"/>
      <c r="ID128" s="200"/>
      <c r="IE128" s="200"/>
      <c r="IF128" s="200"/>
      <c r="IG128" s="200"/>
      <c r="IH128" s="200"/>
      <c r="II128" s="200"/>
      <c r="IJ128" s="200"/>
      <c r="IK128" s="200"/>
      <c r="IL128" s="200"/>
      <c r="IM128" s="200"/>
      <c r="IN128" s="200"/>
      <c r="IO128" s="200"/>
      <c r="IP128" s="200"/>
      <c r="IQ128" s="200"/>
      <c r="IR128" s="200"/>
      <c r="IS128" s="200"/>
    </row>
    <row r="129" spans="1:254" x14ac:dyDescent="0.2">
      <c r="A129" s="163" t="s">
        <v>437</v>
      </c>
      <c r="B129" s="164" t="s">
        <v>439</v>
      </c>
      <c r="C129" s="164" t="s">
        <v>413</v>
      </c>
      <c r="D129" s="164" t="s">
        <v>521</v>
      </c>
      <c r="E129" s="183" t="s">
        <v>428</v>
      </c>
      <c r="F129" s="165">
        <v>50</v>
      </c>
      <c r="G129" s="165">
        <v>9</v>
      </c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01"/>
      <c r="DG129" s="201"/>
      <c r="DH129" s="201"/>
      <c r="DI129" s="201"/>
      <c r="DJ129" s="201"/>
      <c r="DK129" s="201"/>
      <c r="DL129" s="201"/>
      <c r="DM129" s="201"/>
      <c r="DN129" s="201"/>
      <c r="DO129" s="201"/>
      <c r="DP129" s="201"/>
      <c r="DQ129" s="201"/>
      <c r="DR129" s="201"/>
      <c r="DS129" s="201"/>
      <c r="DT129" s="201"/>
      <c r="DU129" s="201"/>
      <c r="DV129" s="201"/>
      <c r="DW129" s="201"/>
      <c r="DX129" s="201"/>
      <c r="DY129" s="201"/>
      <c r="DZ129" s="201"/>
      <c r="EA129" s="201"/>
      <c r="EB129" s="201"/>
      <c r="EC129" s="201"/>
      <c r="ED129" s="201"/>
      <c r="EE129" s="201"/>
      <c r="EF129" s="201"/>
      <c r="EG129" s="201"/>
      <c r="EH129" s="201"/>
      <c r="EI129" s="201"/>
      <c r="EJ129" s="201"/>
      <c r="EK129" s="201"/>
      <c r="EL129" s="201"/>
      <c r="EM129" s="201"/>
      <c r="EN129" s="201"/>
      <c r="EO129" s="201"/>
      <c r="EP129" s="201"/>
      <c r="EQ129" s="201"/>
      <c r="ER129" s="201"/>
      <c r="ES129" s="201"/>
      <c r="ET129" s="201"/>
      <c r="EU129" s="201"/>
      <c r="EV129" s="201"/>
      <c r="EW129" s="201"/>
      <c r="EX129" s="201"/>
      <c r="EY129" s="201"/>
      <c r="EZ129" s="201"/>
      <c r="FA129" s="201"/>
      <c r="FB129" s="201"/>
      <c r="FC129" s="201"/>
      <c r="FD129" s="201"/>
      <c r="FE129" s="201"/>
      <c r="FF129" s="201"/>
      <c r="FG129" s="201"/>
      <c r="FH129" s="201"/>
      <c r="FI129" s="201"/>
      <c r="FJ129" s="201"/>
      <c r="FK129" s="201"/>
      <c r="FL129" s="201"/>
      <c r="FM129" s="201"/>
      <c r="FN129" s="201"/>
      <c r="FO129" s="201"/>
      <c r="FP129" s="201"/>
      <c r="FQ129" s="201"/>
      <c r="FR129" s="201"/>
      <c r="FS129" s="201"/>
      <c r="FT129" s="201"/>
      <c r="FU129" s="201"/>
      <c r="FV129" s="201"/>
      <c r="FW129" s="201"/>
      <c r="FX129" s="201"/>
      <c r="FY129" s="201"/>
      <c r="FZ129" s="201"/>
      <c r="GA129" s="201"/>
      <c r="GB129" s="201"/>
      <c r="GC129" s="201"/>
      <c r="GD129" s="201"/>
      <c r="GE129" s="201"/>
      <c r="GF129" s="201"/>
      <c r="GG129" s="201"/>
      <c r="GH129" s="201"/>
      <c r="GI129" s="201"/>
      <c r="GJ129" s="201"/>
      <c r="GK129" s="201"/>
      <c r="GL129" s="201"/>
      <c r="GM129" s="201"/>
      <c r="GN129" s="201"/>
      <c r="GO129" s="201"/>
      <c r="GP129" s="201"/>
      <c r="GQ129" s="201"/>
      <c r="GR129" s="201"/>
      <c r="GS129" s="201"/>
      <c r="GT129" s="201"/>
      <c r="GU129" s="201"/>
      <c r="GV129" s="201"/>
      <c r="GW129" s="201"/>
      <c r="GX129" s="201"/>
      <c r="GY129" s="201"/>
      <c r="GZ129" s="201"/>
      <c r="HA129" s="201"/>
      <c r="HB129" s="201"/>
      <c r="HC129" s="201"/>
      <c r="HD129" s="201"/>
      <c r="HE129" s="201"/>
      <c r="HF129" s="201"/>
      <c r="HG129" s="201"/>
      <c r="HH129" s="201"/>
      <c r="HI129" s="201"/>
      <c r="HJ129" s="201"/>
      <c r="HK129" s="201"/>
      <c r="HL129" s="201"/>
      <c r="HM129" s="201"/>
      <c r="HN129" s="201"/>
      <c r="HO129" s="201"/>
      <c r="HP129" s="201"/>
      <c r="HQ129" s="201"/>
      <c r="HR129" s="201"/>
      <c r="HS129" s="201"/>
      <c r="HT129" s="201"/>
      <c r="HU129" s="201"/>
      <c r="HV129" s="201"/>
      <c r="HW129" s="201"/>
      <c r="HX129" s="201"/>
      <c r="HY129" s="201"/>
      <c r="HZ129" s="201"/>
      <c r="IA129" s="201"/>
      <c r="IB129" s="201"/>
      <c r="IC129" s="201"/>
      <c r="ID129" s="201"/>
      <c r="IE129" s="201"/>
      <c r="IF129" s="201"/>
      <c r="IG129" s="201"/>
      <c r="IH129" s="201"/>
      <c r="II129" s="201"/>
      <c r="IJ129" s="201"/>
      <c r="IK129" s="201"/>
      <c r="IL129" s="201"/>
      <c r="IM129" s="201"/>
      <c r="IN129" s="201"/>
      <c r="IO129" s="201"/>
      <c r="IP129" s="201"/>
      <c r="IQ129" s="201"/>
      <c r="IR129" s="201"/>
      <c r="IS129" s="201"/>
      <c r="IT129" s="166"/>
    </row>
    <row r="130" spans="1:254" hidden="1" x14ac:dyDescent="0.2">
      <c r="A130" s="167" t="s">
        <v>522</v>
      </c>
      <c r="B130" s="164" t="s">
        <v>439</v>
      </c>
      <c r="C130" s="164" t="s">
        <v>413</v>
      </c>
      <c r="D130" s="164" t="s">
        <v>523</v>
      </c>
      <c r="E130" s="183"/>
      <c r="F130" s="165">
        <f>SUM(F131)</f>
        <v>0</v>
      </c>
      <c r="G130" s="165">
        <f>SUM(G131)</f>
        <v>12341.42</v>
      </c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1"/>
      <c r="DG130" s="201"/>
      <c r="DH130" s="201"/>
      <c r="DI130" s="201"/>
      <c r="DJ130" s="201"/>
      <c r="DK130" s="201"/>
      <c r="DL130" s="201"/>
      <c r="DM130" s="201"/>
      <c r="DN130" s="201"/>
      <c r="DO130" s="201"/>
      <c r="DP130" s="201"/>
      <c r="DQ130" s="201"/>
      <c r="DR130" s="201"/>
      <c r="DS130" s="201"/>
      <c r="DT130" s="201"/>
      <c r="DU130" s="201"/>
      <c r="DV130" s="201"/>
      <c r="DW130" s="201"/>
      <c r="DX130" s="201"/>
      <c r="DY130" s="201"/>
      <c r="DZ130" s="201"/>
      <c r="EA130" s="201"/>
      <c r="EB130" s="201"/>
      <c r="EC130" s="201"/>
      <c r="ED130" s="201"/>
      <c r="EE130" s="201"/>
      <c r="EF130" s="201"/>
      <c r="EG130" s="201"/>
      <c r="EH130" s="201"/>
      <c r="EI130" s="201"/>
      <c r="EJ130" s="201"/>
      <c r="EK130" s="201"/>
      <c r="EL130" s="201"/>
      <c r="EM130" s="201"/>
      <c r="EN130" s="201"/>
      <c r="EO130" s="201"/>
      <c r="EP130" s="201"/>
      <c r="EQ130" s="201"/>
      <c r="ER130" s="201"/>
      <c r="ES130" s="201"/>
      <c r="ET130" s="201"/>
      <c r="EU130" s="201"/>
      <c r="EV130" s="201"/>
      <c r="EW130" s="201"/>
      <c r="EX130" s="201"/>
      <c r="EY130" s="201"/>
      <c r="EZ130" s="201"/>
      <c r="FA130" s="201"/>
      <c r="FB130" s="201"/>
      <c r="FC130" s="201"/>
      <c r="FD130" s="201"/>
      <c r="FE130" s="201"/>
      <c r="FF130" s="201"/>
      <c r="FG130" s="201"/>
      <c r="FH130" s="201"/>
      <c r="FI130" s="201"/>
      <c r="FJ130" s="201"/>
      <c r="FK130" s="201"/>
      <c r="FL130" s="201"/>
      <c r="FM130" s="201"/>
      <c r="FN130" s="201"/>
      <c r="FO130" s="201"/>
      <c r="FP130" s="201"/>
      <c r="FQ130" s="201"/>
      <c r="FR130" s="201"/>
      <c r="FS130" s="201"/>
      <c r="FT130" s="201"/>
      <c r="FU130" s="201"/>
      <c r="FV130" s="201"/>
      <c r="FW130" s="201"/>
      <c r="FX130" s="201"/>
      <c r="FY130" s="201"/>
      <c r="FZ130" s="201"/>
      <c r="GA130" s="201"/>
      <c r="GB130" s="201"/>
      <c r="GC130" s="201"/>
      <c r="GD130" s="201"/>
      <c r="GE130" s="201"/>
      <c r="GF130" s="201"/>
      <c r="GG130" s="201"/>
      <c r="GH130" s="201"/>
      <c r="GI130" s="201"/>
      <c r="GJ130" s="201"/>
      <c r="GK130" s="201"/>
      <c r="GL130" s="201"/>
      <c r="GM130" s="201"/>
      <c r="GN130" s="201"/>
      <c r="GO130" s="201"/>
      <c r="GP130" s="201"/>
      <c r="GQ130" s="201"/>
      <c r="GR130" s="201"/>
      <c r="GS130" s="201"/>
      <c r="GT130" s="201"/>
      <c r="GU130" s="201"/>
      <c r="GV130" s="201"/>
      <c r="GW130" s="201"/>
      <c r="GX130" s="201"/>
      <c r="GY130" s="201"/>
      <c r="GZ130" s="201"/>
      <c r="HA130" s="201"/>
      <c r="HB130" s="201"/>
      <c r="HC130" s="201"/>
      <c r="HD130" s="201"/>
      <c r="HE130" s="201"/>
      <c r="HF130" s="201"/>
      <c r="HG130" s="201"/>
      <c r="HH130" s="201"/>
      <c r="HI130" s="201"/>
      <c r="HJ130" s="201"/>
      <c r="HK130" s="201"/>
      <c r="HL130" s="201"/>
      <c r="HM130" s="201"/>
      <c r="HN130" s="201"/>
      <c r="HO130" s="201"/>
      <c r="HP130" s="201"/>
      <c r="HQ130" s="201"/>
      <c r="HR130" s="201"/>
      <c r="HS130" s="201"/>
      <c r="HT130" s="201"/>
      <c r="HU130" s="201"/>
      <c r="HV130" s="201"/>
      <c r="HW130" s="201"/>
      <c r="HX130" s="201"/>
      <c r="HY130" s="201"/>
      <c r="HZ130" s="201"/>
      <c r="IA130" s="201"/>
      <c r="IB130" s="201"/>
      <c r="IC130" s="201"/>
      <c r="ID130" s="201"/>
      <c r="IE130" s="201"/>
      <c r="IF130" s="201"/>
      <c r="IG130" s="201"/>
      <c r="IH130" s="201"/>
      <c r="II130" s="201"/>
      <c r="IJ130" s="201"/>
      <c r="IK130" s="201"/>
      <c r="IL130" s="201"/>
      <c r="IM130" s="201"/>
      <c r="IN130" s="201"/>
      <c r="IO130" s="201"/>
      <c r="IP130" s="201"/>
      <c r="IQ130" s="201"/>
      <c r="IR130" s="201"/>
      <c r="IS130" s="201"/>
      <c r="IT130" s="166"/>
    </row>
    <row r="131" spans="1:254" hidden="1" x14ac:dyDescent="0.2">
      <c r="A131" s="163" t="s">
        <v>470</v>
      </c>
      <c r="B131" s="164" t="s">
        <v>439</v>
      </c>
      <c r="C131" s="164" t="s">
        <v>413</v>
      </c>
      <c r="D131" s="164" t="s">
        <v>523</v>
      </c>
      <c r="E131" s="183" t="s">
        <v>471</v>
      </c>
      <c r="F131" s="165">
        <v>0</v>
      </c>
      <c r="G131" s="165">
        <v>12341.42</v>
      </c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/>
      <c r="EF131" s="201"/>
      <c r="EG131" s="201"/>
      <c r="EH131" s="201"/>
      <c r="EI131" s="201"/>
      <c r="EJ131" s="201"/>
      <c r="EK131" s="201"/>
      <c r="EL131" s="201"/>
      <c r="EM131" s="201"/>
      <c r="EN131" s="201"/>
      <c r="EO131" s="201"/>
      <c r="EP131" s="201"/>
      <c r="EQ131" s="201"/>
      <c r="ER131" s="201"/>
      <c r="ES131" s="201"/>
      <c r="ET131" s="201"/>
      <c r="EU131" s="201"/>
      <c r="EV131" s="201"/>
      <c r="EW131" s="201"/>
      <c r="EX131" s="201"/>
      <c r="EY131" s="201"/>
      <c r="EZ131" s="201"/>
      <c r="FA131" s="201"/>
      <c r="FB131" s="201"/>
      <c r="FC131" s="201"/>
      <c r="FD131" s="201"/>
      <c r="FE131" s="201"/>
      <c r="FF131" s="201"/>
      <c r="FG131" s="201"/>
      <c r="FH131" s="201"/>
      <c r="FI131" s="201"/>
      <c r="FJ131" s="201"/>
      <c r="FK131" s="201"/>
      <c r="FL131" s="201"/>
      <c r="FM131" s="201"/>
      <c r="FN131" s="201"/>
      <c r="FO131" s="201"/>
      <c r="FP131" s="201"/>
      <c r="FQ131" s="201"/>
      <c r="FR131" s="201"/>
      <c r="FS131" s="201"/>
      <c r="FT131" s="201"/>
      <c r="FU131" s="201"/>
      <c r="FV131" s="201"/>
      <c r="FW131" s="201"/>
      <c r="FX131" s="201"/>
      <c r="FY131" s="201"/>
      <c r="FZ131" s="201"/>
      <c r="GA131" s="201"/>
      <c r="GB131" s="201"/>
      <c r="GC131" s="201"/>
      <c r="GD131" s="201"/>
      <c r="GE131" s="201"/>
      <c r="GF131" s="201"/>
      <c r="GG131" s="201"/>
      <c r="GH131" s="201"/>
      <c r="GI131" s="201"/>
      <c r="GJ131" s="201"/>
      <c r="GK131" s="201"/>
      <c r="GL131" s="201"/>
      <c r="GM131" s="201"/>
      <c r="GN131" s="201"/>
      <c r="GO131" s="201"/>
      <c r="GP131" s="201"/>
      <c r="GQ131" s="201"/>
      <c r="GR131" s="201"/>
      <c r="GS131" s="201"/>
      <c r="GT131" s="201"/>
      <c r="GU131" s="201"/>
      <c r="GV131" s="201"/>
      <c r="GW131" s="201"/>
      <c r="GX131" s="201"/>
      <c r="GY131" s="201"/>
      <c r="GZ131" s="201"/>
      <c r="HA131" s="201"/>
      <c r="HB131" s="201"/>
      <c r="HC131" s="201"/>
      <c r="HD131" s="201"/>
      <c r="HE131" s="201"/>
      <c r="HF131" s="201"/>
      <c r="HG131" s="201"/>
      <c r="HH131" s="201"/>
      <c r="HI131" s="201"/>
      <c r="HJ131" s="201"/>
      <c r="HK131" s="201"/>
      <c r="HL131" s="201"/>
      <c r="HM131" s="201"/>
      <c r="HN131" s="201"/>
      <c r="HO131" s="201"/>
      <c r="HP131" s="201"/>
      <c r="HQ131" s="201"/>
      <c r="HR131" s="201"/>
      <c r="HS131" s="201"/>
      <c r="HT131" s="201"/>
      <c r="HU131" s="201"/>
      <c r="HV131" s="201"/>
      <c r="HW131" s="201"/>
      <c r="HX131" s="201"/>
      <c r="HY131" s="201"/>
      <c r="HZ131" s="201"/>
      <c r="IA131" s="201"/>
      <c r="IB131" s="201"/>
      <c r="IC131" s="201"/>
      <c r="ID131" s="201"/>
      <c r="IE131" s="201"/>
      <c r="IF131" s="201"/>
      <c r="IG131" s="201"/>
      <c r="IH131" s="201"/>
      <c r="II131" s="201"/>
      <c r="IJ131" s="201"/>
      <c r="IK131" s="201"/>
      <c r="IL131" s="201"/>
      <c r="IM131" s="201"/>
      <c r="IN131" s="201"/>
      <c r="IO131" s="201"/>
      <c r="IP131" s="201"/>
      <c r="IQ131" s="201"/>
      <c r="IR131" s="201"/>
      <c r="IS131" s="201"/>
      <c r="IT131" s="166"/>
    </row>
    <row r="132" spans="1:254" ht="15" x14ac:dyDescent="0.25">
      <c r="A132" s="196" t="s">
        <v>524</v>
      </c>
      <c r="B132" s="202" t="s">
        <v>439</v>
      </c>
      <c r="C132" s="202" t="s">
        <v>415</v>
      </c>
      <c r="D132" s="202"/>
      <c r="E132" s="197"/>
      <c r="F132" s="198">
        <f>SUM(F137+F139+F135+F133)</f>
        <v>86081.08</v>
      </c>
      <c r="G132" s="198">
        <f>SUM(G137+G139+G135+G133)</f>
        <v>84509.58</v>
      </c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3"/>
      <c r="DD132" s="203"/>
      <c r="DE132" s="203"/>
      <c r="DF132" s="203"/>
      <c r="DG132" s="203"/>
      <c r="DH132" s="203"/>
      <c r="DI132" s="203"/>
      <c r="DJ132" s="203"/>
      <c r="DK132" s="203"/>
      <c r="DL132" s="203"/>
      <c r="DM132" s="203"/>
      <c r="DN132" s="203"/>
      <c r="DO132" s="203"/>
      <c r="DP132" s="203"/>
      <c r="DQ132" s="203"/>
      <c r="DR132" s="203"/>
      <c r="DS132" s="203"/>
      <c r="DT132" s="203"/>
      <c r="DU132" s="203"/>
      <c r="DV132" s="203"/>
      <c r="DW132" s="203"/>
      <c r="DX132" s="203"/>
      <c r="DY132" s="203"/>
      <c r="DZ132" s="203"/>
      <c r="EA132" s="203"/>
      <c r="EB132" s="203"/>
      <c r="EC132" s="203"/>
      <c r="ED132" s="203"/>
      <c r="EE132" s="203"/>
      <c r="EF132" s="203"/>
      <c r="EG132" s="203"/>
      <c r="EH132" s="203"/>
      <c r="EI132" s="203"/>
      <c r="EJ132" s="203"/>
      <c r="EK132" s="203"/>
      <c r="EL132" s="203"/>
      <c r="EM132" s="203"/>
      <c r="EN132" s="203"/>
      <c r="EO132" s="203"/>
      <c r="EP132" s="203"/>
      <c r="EQ132" s="203"/>
      <c r="ER132" s="203"/>
      <c r="ES132" s="203"/>
      <c r="ET132" s="203"/>
      <c r="EU132" s="203"/>
      <c r="EV132" s="203"/>
      <c r="EW132" s="203"/>
      <c r="EX132" s="203"/>
      <c r="EY132" s="203"/>
      <c r="EZ132" s="203"/>
      <c r="FA132" s="203"/>
      <c r="FB132" s="203"/>
      <c r="FC132" s="203"/>
      <c r="FD132" s="203"/>
      <c r="FE132" s="203"/>
      <c r="FF132" s="203"/>
      <c r="FG132" s="203"/>
      <c r="FH132" s="203"/>
      <c r="FI132" s="203"/>
      <c r="FJ132" s="203"/>
      <c r="FK132" s="203"/>
      <c r="FL132" s="203"/>
      <c r="FM132" s="203"/>
      <c r="FN132" s="203"/>
      <c r="FO132" s="203"/>
      <c r="FP132" s="203"/>
      <c r="FQ132" s="203"/>
      <c r="FR132" s="203"/>
      <c r="FS132" s="203"/>
      <c r="FT132" s="203"/>
      <c r="FU132" s="203"/>
      <c r="FV132" s="203"/>
      <c r="FW132" s="203"/>
      <c r="FX132" s="203"/>
      <c r="FY132" s="203"/>
      <c r="FZ132" s="203"/>
      <c r="GA132" s="203"/>
      <c r="GB132" s="203"/>
      <c r="GC132" s="203"/>
      <c r="GD132" s="203"/>
      <c r="GE132" s="203"/>
      <c r="GF132" s="203"/>
      <c r="GG132" s="203"/>
      <c r="GH132" s="203"/>
      <c r="GI132" s="203"/>
      <c r="GJ132" s="203"/>
      <c r="GK132" s="203"/>
      <c r="GL132" s="203"/>
      <c r="GM132" s="203"/>
      <c r="GN132" s="203"/>
      <c r="GO132" s="203"/>
      <c r="GP132" s="203"/>
      <c r="GQ132" s="203"/>
      <c r="GR132" s="203"/>
      <c r="GS132" s="203"/>
      <c r="GT132" s="203"/>
      <c r="GU132" s="203"/>
      <c r="GV132" s="203"/>
      <c r="GW132" s="203"/>
      <c r="GX132" s="203"/>
      <c r="GY132" s="203"/>
      <c r="GZ132" s="203"/>
      <c r="HA132" s="203"/>
      <c r="HB132" s="203"/>
      <c r="HC132" s="203"/>
      <c r="HD132" s="203"/>
      <c r="HE132" s="203"/>
      <c r="HF132" s="203"/>
      <c r="HG132" s="203"/>
      <c r="HH132" s="203"/>
      <c r="HI132" s="203"/>
      <c r="HJ132" s="203"/>
      <c r="HK132" s="203"/>
      <c r="HL132" s="203"/>
      <c r="HM132" s="203"/>
      <c r="HN132" s="203"/>
      <c r="HO132" s="203"/>
      <c r="HP132" s="203"/>
      <c r="HQ132" s="203"/>
      <c r="HR132" s="203"/>
      <c r="HS132" s="203"/>
      <c r="HT132" s="203"/>
      <c r="HU132" s="203"/>
      <c r="HV132" s="203"/>
      <c r="HW132" s="203"/>
      <c r="HX132" s="203"/>
      <c r="HY132" s="203"/>
      <c r="HZ132" s="203"/>
      <c r="IA132" s="203"/>
      <c r="IB132" s="203"/>
      <c r="IC132" s="203"/>
      <c r="ID132" s="203"/>
      <c r="IE132" s="203"/>
      <c r="IF132" s="203"/>
      <c r="IG132" s="203"/>
      <c r="IH132" s="203"/>
      <c r="II132" s="203"/>
      <c r="IJ132" s="203"/>
      <c r="IK132" s="203"/>
      <c r="IL132" s="203"/>
      <c r="IM132" s="203"/>
      <c r="IN132" s="203"/>
      <c r="IO132" s="203"/>
      <c r="IP132" s="203"/>
      <c r="IQ132" s="203"/>
      <c r="IR132" s="203"/>
      <c r="IS132" s="203"/>
    </row>
    <row r="133" spans="1:254" ht="15" x14ac:dyDescent="0.25">
      <c r="A133" s="167" t="s">
        <v>525</v>
      </c>
      <c r="B133" s="168" t="s">
        <v>439</v>
      </c>
      <c r="C133" s="168" t="s">
        <v>415</v>
      </c>
      <c r="D133" s="168" t="s">
        <v>526</v>
      </c>
      <c r="E133" s="197"/>
      <c r="F133" s="169">
        <f>SUM(F134)</f>
        <v>45904.97</v>
      </c>
      <c r="G133" s="169">
        <f>SUM(G134)</f>
        <v>16030</v>
      </c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  <c r="BI133" s="203"/>
      <c r="BJ133" s="203"/>
      <c r="BK133" s="203"/>
      <c r="BL133" s="203"/>
      <c r="BM133" s="203"/>
      <c r="BN133" s="203"/>
      <c r="BO133" s="203"/>
      <c r="BP133" s="203"/>
      <c r="BQ133" s="203"/>
      <c r="BR133" s="203"/>
      <c r="BS133" s="203"/>
      <c r="BT133" s="203"/>
      <c r="BU133" s="203"/>
      <c r="BV133" s="203"/>
      <c r="BW133" s="203"/>
      <c r="BX133" s="203"/>
      <c r="BY133" s="203"/>
      <c r="BZ133" s="203"/>
      <c r="CA133" s="203"/>
      <c r="CB133" s="203"/>
      <c r="CC133" s="203"/>
      <c r="CD133" s="203"/>
      <c r="CE133" s="203"/>
      <c r="CF133" s="203"/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203"/>
      <c r="DG133" s="203"/>
      <c r="DH133" s="203"/>
      <c r="DI133" s="203"/>
      <c r="DJ133" s="203"/>
      <c r="DK133" s="203"/>
      <c r="DL133" s="203"/>
      <c r="DM133" s="203"/>
      <c r="DN133" s="203"/>
      <c r="DO133" s="203"/>
      <c r="DP133" s="203"/>
      <c r="DQ133" s="203"/>
      <c r="DR133" s="203"/>
      <c r="DS133" s="203"/>
      <c r="DT133" s="203"/>
      <c r="DU133" s="203"/>
      <c r="DV133" s="203"/>
      <c r="DW133" s="203"/>
      <c r="DX133" s="203"/>
      <c r="DY133" s="203"/>
      <c r="DZ133" s="203"/>
      <c r="EA133" s="203"/>
      <c r="EB133" s="203"/>
      <c r="EC133" s="203"/>
      <c r="ED133" s="203"/>
      <c r="EE133" s="203"/>
      <c r="EF133" s="203"/>
      <c r="EG133" s="203"/>
      <c r="EH133" s="203"/>
      <c r="EI133" s="203"/>
      <c r="EJ133" s="203"/>
      <c r="EK133" s="203"/>
      <c r="EL133" s="203"/>
      <c r="EM133" s="203"/>
      <c r="EN133" s="203"/>
      <c r="EO133" s="203"/>
      <c r="EP133" s="203"/>
      <c r="EQ133" s="203"/>
      <c r="ER133" s="203"/>
      <c r="ES133" s="203"/>
      <c r="ET133" s="203"/>
      <c r="EU133" s="203"/>
      <c r="EV133" s="203"/>
      <c r="EW133" s="203"/>
      <c r="EX133" s="203"/>
      <c r="EY133" s="203"/>
      <c r="EZ133" s="203"/>
      <c r="FA133" s="203"/>
      <c r="FB133" s="203"/>
      <c r="FC133" s="203"/>
      <c r="FD133" s="203"/>
      <c r="FE133" s="203"/>
      <c r="FF133" s="203"/>
      <c r="FG133" s="203"/>
      <c r="FH133" s="203"/>
      <c r="FI133" s="203"/>
      <c r="FJ133" s="203"/>
      <c r="FK133" s="203"/>
      <c r="FL133" s="203"/>
      <c r="FM133" s="203"/>
      <c r="FN133" s="203"/>
      <c r="FO133" s="203"/>
      <c r="FP133" s="203"/>
      <c r="FQ133" s="203"/>
      <c r="FR133" s="203"/>
      <c r="FS133" s="203"/>
      <c r="FT133" s="203"/>
      <c r="FU133" s="203"/>
      <c r="FV133" s="203"/>
      <c r="FW133" s="203"/>
      <c r="FX133" s="203"/>
      <c r="FY133" s="203"/>
      <c r="FZ133" s="203"/>
      <c r="GA133" s="203"/>
      <c r="GB133" s="203"/>
      <c r="GC133" s="203"/>
      <c r="GD133" s="203"/>
      <c r="GE133" s="203"/>
      <c r="GF133" s="203"/>
      <c r="GG133" s="203"/>
      <c r="GH133" s="203"/>
      <c r="GI133" s="203"/>
      <c r="GJ133" s="203"/>
      <c r="GK133" s="203"/>
      <c r="GL133" s="203"/>
      <c r="GM133" s="203"/>
      <c r="GN133" s="203"/>
      <c r="GO133" s="203"/>
      <c r="GP133" s="203"/>
      <c r="GQ133" s="203"/>
      <c r="GR133" s="203"/>
      <c r="GS133" s="203"/>
      <c r="GT133" s="203"/>
      <c r="GU133" s="203"/>
      <c r="GV133" s="203"/>
      <c r="GW133" s="203"/>
      <c r="GX133" s="203"/>
      <c r="GY133" s="203"/>
      <c r="GZ133" s="203"/>
      <c r="HA133" s="203"/>
      <c r="HB133" s="203"/>
      <c r="HC133" s="203"/>
      <c r="HD133" s="203"/>
      <c r="HE133" s="203"/>
      <c r="HF133" s="203"/>
      <c r="HG133" s="203"/>
      <c r="HH133" s="203"/>
      <c r="HI133" s="203"/>
      <c r="HJ133" s="203"/>
      <c r="HK133" s="203"/>
      <c r="HL133" s="203"/>
      <c r="HM133" s="203"/>
      <c r="HN133" s="203"/>
      <c r="HO133" s="203"/>
      <c r="HP133" s="203"/>
      <c r="HQ133" s="203"/>
      <c r="HR133" s="203"/>
      <c r="HS133" s="203"/>
      <c r="HT133" s="203"/>
      <c r="HU133" s="203"/>
      <c r="HV133" s="203"/>
      <c r="HW133" s="203"/>
      <c r="HX133" s="203"/>
      <c r="HY133" s="203"/>
      <c r="HZ133" s="203"/>
      <c r="IA133" s="203"/>
      <c r="IB133" s="203"/>
      <c r="IC133" s="203"/>
      <c r="ID133" s="203"/>
      <c r="IE133" s="203"/>
      <c r="IF133" s="203"/>
      <c r="IG133" s="203"/>
      <c r="IH133" s="203"/>
      <c r="II133" s="203"/>
      <c r="IJ133" s="203"/>
      <c r="IK133" s="203"/>
      <c r="IL133" s="203"/>
      <c r="IM133" s="203"/>
      <c r="IN133" s="203"/>
      <c r="IO133" s="203"/>
      <c r="IP133" s="203"/>
      <c r="IQ133" s="203"/>
      <c r="IR133" s="203"/>
      <c r="IS133" s="203"/>
    </row>
    <row r="134" spans="1:254" ht="15" x14ac:dyDescent="0.25">
      <c r="A134" s="163" t="s">
        <v>429</v>
      </c>
      <c r="B134" s="164" t="s">
        <v>439</v>
      </c>
      <c r="C134" s="164" t="s">
        <v>415</v>
      </c>
      <c r="D134" s="164" t="s">
        <v>526</v>
      </c>
      <c r="E134" s="183" t="s">
        <v>430</v>
      </c>
      <c r="F134" s="242">
        <v>45904.97</v>
      </c>
      <c r="G134" s="165">
        <v>16030</v>
      </c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  <c r="BI134" s="203"/>
      <c r="BJ134" s="203"/>
      <c r="BK134" s="203"/>
      <c r="BL134" s="203"/>
      <c r="BM134" s="203"/>
      <c r="BN134" s="203"/>
      <c r="BO134" s="203"/>
      <c r="BP134" s="203"/>
      <c r="BQ134" s="203"/>
      <c r="BR134" s="203"/>
      <c r="BS134" s="203"/>
      <c r="BT134" s="203"/>
      <c r="BU134" s="203"/>
      <c r="BV134" s="203"/>
      <c r="BW134" s="203"/>
      <c r="BX134" s="203"/>
      <c r="BY134" s="203"/>
      <c r="BZ134" s="203"/>
      <c r="CA134" s="203"/>
      <c r="CB134" s="203"/>
      <c r="CC134" s="203"/>
      <c r="CD134" s="203"/>
      <c r="CE134" s="203"/>
      <c r="CF134" s="203"/>
      <c r="CG134" s="203"/>
      <c r="CH134" s="203"/>
      <c r="CI134" s="203"/>
      <c r="CJ134" s="203"/>
      <c r="CK134" s="203"/>
      <c r="CL134" s="203"/>
      <c r="CM134" s="203"/>
      <c r="CN134" s="203"/>
      <c r="CO134" s="203"/>
      <c r="CP134" s="203"/>
      <c r="CQ134" s="203"/>
      <c r="CR134" s="203"/>
      <c r="CS134" s="203"/>
      <c r="CT134" s="203"/>
      <c r="CU134" s="203"/>
      <c r="CV134" s="203"/>
      <c r="CW134" s="203"/>
      <c r="CX134" s="203"/>
      <c r="CY134" s="203"/>
      <c r="CZ134" s="203"/>
      <c r="DA134" s="203"/>
      <c r="DB134" s="203"/>
      <c r="DC134" s="203"/>
      <c r="DD134" s="203"/>
      <c r="DE134" s="203"/>
      <c r="DF134" s="203"/>
      <c r="DG134" s="203"/>
      <c r="DH134" s="203"/>
      <c r="DI134" s="203"/>
      <c r="DJ134" s="203"/>
      <c r="DK134" s="203"/>
      <c r="DL134" s="203"/>
      <c r="DM134" s="203"/>
      <c r="DN134" s="203"/>
      <c r="DO134" s="203"/>
      <c r="DP134" s="203"/>
      <c r="DQ134" s="203"/>
      <c r="DR134" s="203"/>
      <c r="DS134" s="203"/>
      <c r="DT134" s="203"/>
      <c r="DU134" s="203"/>
      <c r="DV134" s="203"/>
      <c r="DW134" s="203"/>
      <c r="DX134" s="203"/>
      <c r="DY134" s="203"/>
      <c r="DZ134" s="203"/>
      <c r="EA134" s="203"/>
      <c r="EB134" s="203"/>
      <c r="EC134" s="203"/>
      <c r="ED134" s="203"/>
      <c r="EE134" s="203"/>
      <c r="EF134" s="203"/>
      <c r="EG134" s="203"/>
      <c r="EH134" s="203"/>
      <c r="EI134" s="203"/>
      <c r="EJ134" s="203"/>
      <c r="EK134" s="203"/>
      <c r="EL134" s="203"/>
      <c r="EM134" s="203"/>
      <c r="EN134" s="203"/>
      <c r="EO134" s="203"/>
      <c r="EP134" s="203"/>
      <c r="EQ134" s="203"/>
      <c r="ER134" s="203"/>
      <c r="ES134" s="203"/>
      <c r="ET134" s="203"/>
      <c r="EU134" s="203"/>
      <c r="EV134" s="203"/>
      <c r="EW134" s="203"/>
      <c r="EX134" s="203"/>
      <c r="EY134" s="203"/>
      <c r="EZ134" s="203"/>
      <c r="FA134" s="203"/>
      <c r="FB134" s="203"/>
      <c r="FC134" s="203"/>
      <c r="FD134" s="203"/>
      <c r="FE134" s="203"/>
      <c r="FF134" s="203"/>
      <c r="FG134" s="203"/>
      <c r="FH134" s="203"/>
      <c r="FI134" s="203"/>
      <c r="FJ134" s="203"/>
      <c r="FK134" s="203"/>
      <c r="FL134" s="203"/>
      <c r="FM134" s="203"/>
      <c r="FN134" s="203"/>
      <c r="FO134" s="203"/>
      <c r="FP134" s="203"/>
      <c r="FQ134" s="203"/>
      <c r="FR134" s="203"/>
      <c r="FS134" s="203"/>
      <c r="FT134" s="203"/>
      <c r="FU134" s="203"/>
      <c r="FV134" s="203"/>
      <c r="FW134" s="203"/>
      <c r="FX134" s="203"/>
      <c r="FY134" s="203"/>
      <c r="FZ134" s="203"/>
      <c r="GA134" s="203"/>
      <c r="GB134" s="203"/>
      <c r="GC134" s="203"/>
      <c r="GD134" s="203"/>
      <c r="GE134" s="203"/>
      <c r="GF134" s="203"/>
      <c r="GG134" s="203"/>
      <c r="GH134" s="203"/>
      <c r="GI134" s="203"/>
      <c r="GJ134" s="203"/>
      <c r="GK134" s="203"/>
      <c r="GL134" s="203"/>
      <c r="GM134" s="203"/>
      <c r="GN134" s="203"/>
      <c r="GO134" s="203"/>
      <c r="GP134" s="203"/>
      <c r="GQ134" s="203"/>
      <c r="GR134" s="203"/>
      <c r="GS134" s="203"/>
      <c r="GT134" s="203"/>
      <c r="GU134" s="203"/>
      <c r="GV134" s="203"/>
      <c r="GW134" s="203"/>
      <c r="GX134" s="203"/>
      <c r="GY134" s="203"/>
      <c r="GZ134" s="203"/>
      <c r="HA134" s="203"/>
      <c r="HB134" s="203"/>
      <c r="HC134" s="203"/>
      <c r="HD134" s="203"/>
      <c r="HE134" s="203"/>
      <c r="HF134" s="203"/>
      <c r="HG134" s="203"/>
      <c r="HH134" s="203"/>
      <c r="HI134" s="203"/>
      <c r="HJ134" s="203"/>
      <c r="HK134" s="203"/>
      <c r="HL134" s="203"/>
      <c r="HM134" s="203"/>
      <c r="HN134" s="203"/>
      <c r="HO134" s="203"/>
      <c r="HP134" s="203"/>
      <c r="HQ134" s="203"/>
      <c r="HR134" s="203"/>
      <c r="HS134" s="203"/>
      <c r="HT134" s="203"/>
      <c r="HU134" s="203"/>
      <c r="HV134" s="203"/>
      <c r="HW134" s="203"/>
      <c r="HX134" s="203"/>
      <c r="HY134" s="203"/>
      <c r="HZ134" s="203"/>
      <c r="IA134" s="203"/>
      <c r="IB134" s="203"/>
      <c r="IC134" s="203"/>
      <c r="ID134" s="203"/>
      <c r="IE134" s="203"/>
      <c r="IF134" s="203"/>
      <c r="IG134" s="203"/>
      <c r="IH134" s="203"/>
      <c r="II134" s="203"/>
      <c r="IJ134" s="203"/>
      <c r="IK134" s="203"/>
      <c r="IL134" s="203"/>
      <c r="IM134" s="203"/>
      <c r="IN134" s="203"/>
      <c r="IO134" s="203"/>
      <c r="IP134" s="203"/>
      <c r="IQ134" s="203"/>
      <c r="IR134" s="203"/>
      <c r="IS134" s="203"/>
    </row>
    <row r="135" spans="1:254" ht="15" hidden="1" x14ac:dyDescent="0.25">
      <c r="A135" s="167" t="s">
        <v>525</v>
      </c>
      <c r="B135" s="168" t="s">
        <v>439</v>
      </c>
      <c r="C135" s="168" t="s">
        <v>415</v>
      </c>
      <c r="D135" s="168" t="s">
        <v>527</v>
      </c>
      <c r="E135" s="179"/>
      <c r="F135" s="169">
        <f>SUM(F136)</f>
        <v>0</v>
      </c>
      <c r="G135" s="169">
        <f>SUM(G136)</f>
        <v>28303.47</v>
      </c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  <c r="BI135" s="203"/>
      <c r="BJ135" s="203"/>
      <c r="BK135" s="203"/>
      <c r="BL135" s="203"/>
      <c r="BM135" s="203"/>
      <c r="BN135" s="203"/>
      <c r="BO135" s="203"/>
      <c r="BP135" s="203"/>
      <c r="BQ135" s="203"/>
      <c r="BR135" s="203"/>
      <c r="BS135" s="203"/>
      <c r="BT135" s="203"/>
      <c r="BU135" s="203"/>
      <c r="BV135" s="203"/>
      <c r="BW135" s="203"/>
      <c r="BX135" s="203"/>
      <c r="BY135" s="203"/>
      <c r="BZ135" s="203"/>
      <c r="CA135" s="203"/>
      <c r="CB135" s="203"/>
      <c r="CC135" s="203"/>
      <c r="CD135" s="203"/>
      <c r="CE135" s="203"/>
      <c r="CF135" s="203"/>
      <c r="CG135" s="203"/>
      <c r="CH135" s="203"/>
      <c r="CI135" s="203"/>
      <c r="CJ135" s="203"/>
      <c r="CK135" s="203"/>
      <c r="CL135" s="203"/>
      <c r="CM135" s="203"/>
      <c r="CN135" s="203"/>
      <c r="CO135" s="203"/>
      <c r="CP135" s="203"/>
      <c r="CQ135" s="203"/>
      <c r="CR135" s="203"/>
      <c r="CS135" s="203"/>
      <c r="CT135" s="203"/>
      <c r="CU135" s="203"/>
      <c r="CV135" s="203"/>
      <c r="CW135" s="203"/>
      <c r="CX135" s="203"/>
      <c r="CY135" s="203"/>
      <c r="CZ135" s="203"/>
      <c r="DA135" s="203"/>
      <c r="DB135" s="203"/>
      <c r="DC135" s="203"/>
      <c r="DD135" s="203"/>
      <c r="DE135" s="203"/>
      <c r="DF135" s="203"/>
      <c r="DG135" s="203"/>
      <c r="DH135" s="203"/>
      <c r="DI135" s="203"/>
      <c r="DJ135" s="203"/>
      <c r="DK135" s="203"/>
      <c r="DL135" s="203"/>
      <c r="DM135" s="203"/>
      <c r="DN135" s="203"/>
      <c r="DO135" s="203"/>
      <c r="DP135" s="203"/>
      <c r="DQ135" s="203"/>
      <c r="DR135" s="203"/>
      <c r="DS135" s="203"/>
      <c r="DT135" s="203"/>
      <c r="DU135" s="203"/>
      <c r="DV135" s="203"/>
      <c r="DW135" s="203"/>
      <c r="DX135" s="203"/>
      <c r="DY135" s="203"/>
      <c r="DZ135" s="203"/>
      <c r="EA135" s="203"/>
      <c r="EB135" s="203"/>
      <c r="EC135" s="203"/>
      <c r="ED135" s="203"/>
      <c r="EE135" s="203"/>
      <c r="EF135" s="203"/>
      <c r="EG135" s="203"/>
      <c r="EH135" s="203"/>
      <c r="EI135" s="203"/>
      <c r="EJ135" s="203"/>
      <c r="EK135" s="203"/>
      <c r="EL135" s="203"/>
      <c r="EM135" s="203"/>
      <c r="EN135" s="203"/>
      <c r="EO135" s="203"/>
      <c r="EP135" s="203"/>
      <c r="EQ135" s="203"/>
      <c r="ER135" s="203"/>
      <c r="ES135" s="203"/>
      <c r="ET135" s="203"/>
      <c r="EU135" s="203"/>
      <c r="EV135" s="203"/>
      <c r="EW135" s="203"/>
      <c r="EX135" s="203"/>
      <c r="EY135" s="203"/>
      <c r="EZ135" s="203"/>
      <c r="FA135" s="203"/>
      <c r="FB135" s="203"/>
      <c r="FC135" s="203"/>
      <c r="FD135" s="203"/>
      <c r="FE135" s="203"/>
      <c r="FF135" s="203"/>
      <c r="FG135" s="203"/>
      <c r="FH135" s="203"/>
      <c r="FI135" s="203"/>
      <c r="FJ135" s="203"/>
      <c r="FK135" s="203"/>
      <c r="FL135" s="203"/>
      <c r="FM135" s="203"/>
      <c r="FN135" s="203"/>
      <c r="FO135" s="203"/>
      <c r="FP135" s="203"/>
      <c r="FQ135" s="203"/>
      <c r="FR135" s="203"/>
      <c r="FS135" s="203"/>
      <c r="FT135" s="203"/>
      <c r="FU135" s="203"/>
      <c r="FV135" s="203"/>
      <c r="FW135" s="203"/>
      <c r="FX135" s="203"/>
      <c r="FY135" s="203"/>
      <c r="FZ135" s="203"/>
      <c r="GA135" s="203"/>
      <c r="GB135" s="203"/>
      <c r="GC135" s="203"/>
      <c r="GD135" s="203"/>
      <c r="GE135" s="203"/>
      <c r="GF135" s="203"/>
      <c r="GG135" s="203"/>
      <c r="GH135" s="203"/>
      <c r="GI135" s="203"/>
      <c r="GJ135" s="203"/>
      <c r="GK135" s="203"/>
      <c r="GL135" s="203"/>
      <c r="GM135" s="203"/>
      <c r="GN135" s="203"/>
      <c r="GO135" s="203"/>
      <c r="GP135" s="203"/>
      <c r="GQ135" s="203"/>
      <c r="GR135" s="203"/>
      <c r="GS135" s="203"/>
      <c r="GT135" s="203"/>
      <c r="GU135" s="203"/>
      <c r="GV135" s="203"/>
      <c r="GW135" s="203"/>
      <c r="GX135" s="203"/>
      <c r="GY135" s="203"/>
      <c r="GZ135" s="203"/>
      <c r="HA135" s="203"/>
      <c r="HB135" s="203"/>
      <c r="HC135" s="203"/>
      <c r="HD135" s="203"/>
      <c r="HE135" s="203"/>
      <c r="HF135" s="203"/>
      <c r="HG135" s="203"/>
      <c r="HH135" s="203"/>
      <c r="HI135" s="203"/>
      <c r="HJ135" s="203"/>
      <c r="HK135" s="203"/>
      <c r="HL135" s="203"/>
      <c r="HM135" s="203"/>
      <c r="HN135" s="203"/>
      <c r="HO135" s="203"/>
      <c r="HP135" s="203"/>
      <c r="HQ135" s="203"/>
      <c r="HR135" s="203"/>
      <c r="HS135" s="203"/>
      <c r="HT135" s="203"/>
      <c r="HU135" s="203"/>
      <c r="HV135" s="203"/>
      <c r="HW135" s="203"/>
      <c r="HX135" s="203"/>
      <c r="HY135" s="203"/>
      <c r="HZ135" s="203"/>
      <c r="IA135" s="203"/>
      <c r="IB135" s="203"/>
      <c r="IC135" s="203"/>
      <c r="ID135" s="203"/>
      <c r="IE135" s="203"/>
      <c r="IF135" s="203"/>
      <c r="IG135" s="203"/>
      <c r="IH135" s="203"/>
      <c r="II135" s="203"/>
      <c r="IJ135" s="203"/>
      <c r="IK135" s="203"/>
      <c r="IL135" s="203"/>
      <c r="IM135" s="203"/>
      <c r="IN135" s="203"/>
      <c r="IO135" s="203"/>
      <c r="IP135" s="203"/>
      <c r="IQ135" s="203"/>
      <c r="IR135" s="203"/>
      <c r="IS135" s="203"/>
    </row>
    <row r="136" spans="1:254" ht="15" hidden="1" x14ac:dyDescent="0.25">
      <c r="A136" s="163" t="s">
        <v>429</v>
      </c>
      <c r="B136" s="164" t="s">
        <v>439</v>
      </c>
      <c r="C136" s="164" t="s">
        <v>415</v>
      </c>
      <c r="D136" s="164" t="s">
        <v>527</v>
      </c>
      <c r="E136" s="183" t="s">
        <v>430</v>
      </c>
      <c r="F136" s="165">
        <v>0</v>
      </c>
      <c r="G136" s="165">
        <v>28303.47</v>
      </c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  <c r="BZ136" s="203"/>
      <c r="CA136" s="203"/>
      <c r="CB136" s="203"/>
      <c r="CC136" s="203"/>
      <c r="CD136" s="203"/>
      <c r="CE136" s="203"/>
      <c r="CF136" s="203"/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203"/>
      <c r="DG136" s="203"/>
      <c r="DH136" s="203"/>
      <c r="DI136" s="203"/>
      <c r="DJ136" s="203"/>
      <c r="DK136" s="203"/>
      <c r="DL136" s="203"/>
      <c r="DM136" s="203"/>
      <c r="DN136" s="203"/>
      <c r="DO136" s="203"/>
      <c r="DP136" s="203"/>
      <c r="DQ136" s="203"/>
      <c r="DR136" s="203"/>
      <c r="DS136" s="203"/>
      <c r="DT136" s="203"/>
      <c r="DU136" s="203"/>
      <c r="DV136" s="203"/>
      <c r="DW136" s="203"/>
      <c r="DX136" s="203"/>
      <c r="DY136" s="203"/>
      <c r="DZ136" s="203"/>
      <c r="EA136" s="203"/>
      <c r="EB136" s="203"/>
      <c r="EC136" s="203"/>
      <c r="ED136" s="203"/>
      <c r="EE136" s="203"/>
      <c r="EF136" s="203"/>
      <c r="EG136" s="203"/>
      <c r="EH136" s="203"/>
      <c r="EI136" s="203"/>
      <c r="EJ136" s="203"/>
      <c r="EK136" s="203"/>
      <c r="EL136" s="203"/>
      <c r="EM136" s="203"/>
      <c r="EN136" s="203"/>
      <c r="EO136" s="203"/>
      <c r="EP136" s="203"/>
      <c r="EQ136" s="203"/>
      <c r="ER136" s="203"/>
      <c r="ES136" s="203"/>
      <c r="ET136" s="203"/>
      <c r="EU136" s="203"/>
      <c r="EV136" s="203"/>
      <c r="EW136" s="203"/>
      <c r="EX136" s="203"/>
      <c r="EY136" s="203"/>
      <c r="EZ136" s="203"/>
      <c r="FA136" s="203"/>
      <c r="FB136" s="203"/>
      <c r="FC136" s="203"/>
      <c r="FD136" s="203"/>
      <c r="FE136" s="203"/>
      <c r="FF136" s="203"/>
      <c r="FG136" s="203"/>
      <c r="FH136" s="203"/>
      <c r="FI136" s="203"/>
      <c r="FJ136" s="203"/>
      <c r="FK136" s="203"/>
      <c r="FL136" s="203"/>
      <c r="FM136" s="203"/>
      <c r="FN136" s="203"/>
      <c r="FO136" s="203"/>
      <c r="FP136" s="203"/>
      <c r="FQ136" s="203"/>
      <c r="FR136" s="203"/>
      <c r="FS136" s="203"/>
      <c r="FT136" s="203"/>
      <c r="FU136" s="203"/>
      <c r="FV136" s="203"/>
      <c r="FW136" s="203"/>
      <c r="FX136" s="203"/>
      <c r="FY136" s="203"/>
      <c r="FZ136" s="203"/>
      <c r="GA136" s="203"/>
      <c r="GB136" s="203"/>
      <c r="GC136" s="203"/>
      <c r="GD136" s="203"/>
      <c r="GE136" s="203"/>
      <c r="GF136" s="203"/>
      <c r="GG136" s="203"/>
      <c r="GH136" s="203"/>
      <c r="GI136" s="203"/>
      <c r="GJ136" s="203"/>
      <c r="GK136" s="203"/>
      <c r="GL136" s="203"/>
      <c r="GM136" s="203"/>
      <c r="GN136" s="203"/>
      <c r="GO136" s="203"/>
      <c r="GP136" s="203"/>
      <c r="GQ136" s="203"/>
      <c r="GR136" s="203"/>
      <c r="GS136" s="203"/>
      <c r="GT136" s="203"/>
      <c r="GU136" s="203"/>
      <c r="GV136" s="203"/>
      <c r="GW136" s="203"/>
      <c r="GX136" s="203"/>
      <c r="GY136" s="203"/>
      <c r="GZ136" s="203"/>
      <c r="HA136" s="203"/>
      <c r="HB136" s="203"/>
      <c r="HC136" s="203"/>
      <c r="HD136" s="203"/>
      <c r="HE136" s="203"/>
      <c r="HF136" s="203"/>
      <c r="HG136" s="203"/>
      <c r="HH136" s="203"/>
      <c r="HI136" s="203"/>
      <c r="HJ136" s="203"/>
      <c r="HK136" s="203"/>
      <c r="HL136" s="203"/>
      <c r="HM136" s="203"/>
      <c r="HN136" s="203"/>
      <c r="HO136" s="203"/>
      <c r="HP136" s="203"/>
      <c r="HQ136" s="203"/>
      <c r="HR136" s="203"/>
      <c r="HS136" s="203"/>
      <c r="HT136" s="203"/>
      <c r="HU136" s="203"/>
      <c r="HV136" s="203"/>
      <c r="HW136" s="203"/>
      <c r="HX136" s="203"/>
      <c r="HY136" s="203"/>
      <c r="HZ136" s="203"/>
      <c r="IA136" s="203"/>
      <c r="IB136" s="203"/>
      <c r="IC136" s="203"/>
      <c r="ID136" s="203"/>
      <c r="IE136" s="203"/>
      <c r="IF136" s="203"/>
      <c r="IG136" s="203"/>
      <c r="IH136" s="203"/>
      <c r="II136" s="203"/>
      <c r="IJ136" s="203"/>
      <c r="IK136" s="203"/>
      <c r="IL136" s="203"/>
      <c r="IM136" s="203"/>
      <c r="IN136" s="203"/>
      <c r="IO136" s="203"/>
      <c r="IP136" s="203"/>
      <c r="IQ136" s="203"/>
      <c r="IR136" s="203"/>
      <c r="IS136" s="203"/>
    </row>
    <row r="137" spans="1:254" ht="14.25" x14ac:dyDescent="0.2">
      <c r="A137" s="167" t="s">
        <v>459</v>
      </c>
      <c r="B137" s="168" t="s">
        <v>439</v>
      </c>
      <c r="C137" s="168" t="s">
        <v>415</v>
      </c>
      <c r="D137" s="168" t="s">
        <v>460</v>
      </c>
      <c r="E137" s="168"/>
      <c r="F137" s="169">
        <f>SUM(F138)</f>
        <v>500</v>
      </c>
      <c r="G137" s="169">
        <f>SUM(G138)</f>
        <v>500</v>
      </c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  <c r="BZ137" s="204"/>
      <c r="CA137" s="204"/>
      <c r="CB137" s="204"/>
      <c r="CC137" s="204"/>
      <c r="CD137" s="204"/>
      <c r="CE137" s="204"/>
      <c r="CF137" s="204"/>
      <c r="CG137" s="204"/>
      <c r="CH137" s="204"/>
      <c r="CI137" s="204"/>
      <c r="CJ137" s="204"/>
      <c r="CK137" s="204"/>
      <c r="CL137" s="204"/>
      <c r="CM137" s="204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204"/>
      <c r="DD137" s="204"/>
      <c r="DE137" s="204"/>
      <c r="DF137" s="204"/>
      <c r="DG137" s="204"/>
      <c r="DH137" s="204"/>
      <c r="DI137" s="204"/>
      <c r="DJ137" s="204"/>
      <c r="DK137" s="204"/>
      <c r="DL137" s="204"/>
      <c r="DM137" s="204"/>
      <c r="DN137" s="204"/>
      <c r="DO137" s="204"/>
      <c r="DP137" s="204"/>
      <c r="DQ137" s="204"/>
      <c r="DR137" s="204"/>
      <c r="DS137" s="204"/>
      <c r="DT137" s="204"/>
      <c r="DU137" s="204"/>
      <c r="DV137" s="204"/>
      <c r="DW137" s="204"/>
      <c r="DX137" s="204"/>
      <c r="DY137" s="204"/>
      <c r="DZ137" s="204"/>
      <c r="EA137" s="204"/>
      <c r="EB137" s="204"/>
      <c r="EC137" s="204"/>
      <c r="ED137" s="204"/>
      <c r="EE137" s="204"/>
      <c r="EF137" s="204"/>
      <c r="EG137" s="204"/>
      <c r="EH137" s="204"/>
      <c r="EI137" s="204"/>
      <c r="EJ137" s="204"/>
      <c r="EK137" s="204"/>
      <c r="EL137" s="204"/>
      <c r="EM137" s="204"/>
      <c r="EN137" s="204"/>
      <c r="EO137" s="204"/>
      <c r="EP137" s="204"/>
      <c r="EQ137" s="204"/>
      <c r="ER137" s="204"/>
      <c r="ES137" s="204"/>
      <c r="ET137" s="204"/>
      <c r="EU137" s="204"/>
      <c r="EV137" s="204"/>
      <c r="EW137" s="204"/>
      <c r="EX137" s="204"/>
      <c r="EY137" s="204"/>
      <c r="EZ137" s="204"/>
      <c r="FA137" s="204"/>
      <c r="FB137" s="204"/>
      <c r="FC137" s="204"/>
      <c r="FD137" s="204"/>
      <c r="FE137" s="204"/>
      <c r="FF137" s="204"/>
      <c r="FG137" s="204"/>
      <c r="FH137" s="204"/>
      <c r="FI137" s="204"/>
      <c r="FJ137" s="204"/>
      <c r="FK137" s="204"/>
      <c r="FL137" s="204"/>
      <c r="FM137" s="204"/>
      <c r="FN137" s="204"/>
      <c r="FO137" s="204"/>
      <c r="FP137" s="204"/>
      <c r="FQ137" s="204"/>
      <c r="FR137" s="204"/>
      <c r="FS137" s="204"/>
      <c r="FT137" s="204"/>
      <c r="FU137" s="204"/>
      <c r="FV137" s="204"/>
      <c r="FW137" s="204"/>
      <c r="FX137" s="204"/>
      <c r="FY137" s="204"/>
      <c r="FZ137" s="204"/>
      <c r="GA137" s="204"/>
      <c r="GB137" s="204"/>
      <c r="GC137" s="204"/>
      <c r="GD137" s="204"/>
      <c r="GE137" s="204"/>
      <c r="GF137" s="204"/>
      <c r="GG137" s="204"/>
      <c r="GH137" s="204"/>
      <c r="GI137" s="204"/>
      <c r="GJ137" s="204"/>
      <c r="GK137" s="204"/>
      <c r="GL137" s="204"/>
      <c r="GM137" s="204"/>
      <c r="GN137" s="204"/>
      <c r="GO137" s="204"/>
      <c r="GP137" s="204"/>
      <c r="GQ137" s="204"/>
      <c r="GR137" s="204"/>
      <c r="GS137" s="204"/>
      <c r="GT137" s="204"/>
      <c r="GU137" s="204"/>
      <c r="GV137" s="204"/>
      <c r="GW137" s="204"/>
      <c r="GX137" s="204"/>
      <c r="GY137" s="204"/>
      <c r="GZ137" s="204"/>
      <c r="HA137" s="204"/>
      <c r="HB137" s="204"/>
      <c r="HC137" s="204"/>
      <c r="HD137" s="204"/>
      <c r="HE137" s="204"/>
      <c r="HF137" s="204"/>
      <c r="HG137" s="204"/>
      <c r="HH137" s="204"/>
      <c r="HI137" s="204"/>
      <c r="HJ137" s="204"/>
      <c r="HK137" s="204"/>
      <c r="HL137" s="204"/>
      <c r="HM137" s="204"/>
      <c r="HN137" s="204"/>
      <c r="HO137" s="204"/>
      <c r="HP137" s="204"/>
      <c r="HQ137" s="204"/>
      <c r="HR137" s="204"/>
      <c r="HS137" s="204"/>
      <c r="HT137" s="204"/>
      <c r="HU137" s="204"/>
      <c r="HV137" s="204"/>
      <c r="HW137" s="204"/>
      <c r="HX137" s="204"/>
      <c r="HY137" s="204"/>
      <c r="HZ137" s="204"/>
      <c r="IA137" s="204"/>
      <c r="IB137" s="204"/>
      <c r="IC137" s="204"/>
      <c r="ID137" s="204"/>
      <c r="IE137" s="204"/>
      <c r="IF137" s="204"/>
      <c r="IG137" s="204"/>
      <c r="IH137" s="204"/>
      <c r="II137" s="204"/>
      <c r="IJ137" s="204"/>
      <c r="IK137" s="204"/>
      <c r="IL137" s="204"/>
      <c r="IM137" s="204"/>
      <c r="IN137" s="204"/>
      <c r="IO137" s="204"/>
      <c r="IP137" s="204"/>
      <c r="IQ137" s="204"/>
      <c r="IR137" s="204"/>
      <c r="IS137" s="204"/>
    </row>
    <row r="138" spans="1:254" ht="15" x14ac:dyDescent="0.25">
      <c r="A138" s="163" t="s">
        <v>429</v>
      </c>
      <c r="B138" s="164" t="s">
        <v>439</v>
      </c>
      <c r="C138" s="164" t="s">
        <v>415</v>
      </c>
      <c r="D138" s="164" t="s">
        <v>460</v>
      </c>
      <c r="E138" s="164" t="s">
        <v>430</v>
      </c>
      <c r="F138" s="165">
        <v>500</v>
      </c>
      <c r="G138" s="165">
        <v>500</v>
      </c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3"/>
      <c r="BJ138" s="203"/>
      <c r="BK138" s="203"/>
      <c r="BL138" s="203"/>
      <c r="BM138" s="203"/>
      <c r="BN138" s="203"/>
      <c r="BO138" s="203"/>
      <c r="BP138" s="203"/>
      <c r="BQ138" s="203"/>
      <c r="BR138" s="203"/>
      <c r="BS138" s="203"/>
      <c r="BT138" s="203"/>
      <c r="BU138" s="203"/>
      <c r="BV138" s="203"/>
      <c r="BW138" s="203"/>
      <c r="BX138" s="203"/>
      <c r="BY138" s="203"/>
      <c r="BZ138" s="203"/>
      <c r="CA138" s="203"/>
      <c r="CB138" s="203"/>
      <c r="CC138" s="203"/>
      <c r="CD138" s="203"/>
      <c r="CE138" s="203"/>
      <c r="CF138" s="203"/>
      <c r="CG138" s="203"/>
      <c r="CH138" s="203"/>
      <c r="CI138" s="203"/>
      <c r="CJ138" s="203"/>
      <c r="CK138" s="203"/>
      <c r="CL138" s="203"/>
      <c r="CM138" s="203"/>
      <c r="CN138" s="203"/>
      <c r="CO138" s="203"/>
      <c r="CP138" s="203"/>
      <c r="CQ138" s="203"/>
      <c r="CR138" s="203"/>
      <c r="CS138" s="203"/>
      <c r="CT138" s="203"/>
      <c r="CU138" s="203"/>
      <c r="CV138" s="203"/>
      <c r="CW138" s="203"/>
      <c r="CX138" s="203"/>
      <c r="CY138" s="203"/>
      <c r="CZ138" s="203"/>
      <c r="DA138" s="203"/>
      <c r="DB138" s="203"/>
      <c r="DC138" s="203"/>
      <c r="DD138" s="203"/>
      <c r="DE138" s="203"/>
      <c r="DF138" s="203"/>
      <c r="DG138" s="203"/>
      <c r="DH138" s="203"/>
      <c r="DI138" s="203"/>
      <c r="DJ138" s="203"/>
      <c r="DK138" s="203"/>
      <c r="DL138" s="203"/>
      <c r="DM138" s="203"/>
      <c r="DN138" s="203"/>
      <c r="DO138" s="203"/>
      <c r="DP138" s="203"/>
      <c r="DQ138" s="203"/>
      <c r="DR138" s="203"/>
      <c r="DS138" s="203"/>
      <c r="DT138" s="203"/>
      <c r="DU138" s="203"/>
      <c r="DV138" s="203"/>
      <c r="DW138" s="203"/>
      <c r="DX138" s="203"/>
      <c r="DY138" s="203"/>
      <c r="DZ138" s="203"/>
      <c r="EA138" s="203"/>
      <c r="EB138" s="203"/>
      <c r="EC138" s="203"/>
      <c r="ED138" s="203"/>
      <c r="EE138" s="203"/>
      <c r="EF138" s="203"/>
      <c r="EG138" s="203"/>
      <c r="EH138" s="203"/>
      <c r="EI138" s="203"/>
      <c r="EJ138" s="203"/>
      <c r="EK138" s="203"/>
      <c r="EL138" s="203"/>
      <c r="EM138" s="203"/>
      <c r="EN138" s="203"/>
      <c r="EO138" s="203"/>
      <c r="EP138" s="203"/>
      <c r="EQ138" s="203"/>
      <c r="ER138" s="203"/>
      <c r="ES138" s="203"/>
      <c r="ET138" s="203"/>
      <c r="EU138" s="203"/>
      <c r="EV138" s="203"/>
      <c r="EW138" s="203"/>
      <c r="EX138" s="203"/>
      <c r="EY138" s="203"/>
      <c r="EZ138" s="203"/>
      <c r="FA138" s="203"/>
      <c r="FB138" s="203"/>
      <c r="FC138" s="203"/>
      <c r="FD138" s="203"/>
      <c r="FE138" s="203"/>
      <c r="FF138" s="203"/>
      <c r="FG138" s="203"/>
      <c r="FH138" s="203"/>
      <c r="FI138" s="203"/>
      <c r="FJ138" s="203"/>
      <c r="FK138" s="203"/>
      <c r="FL138" s="203"/>
      <c r="FM138" s="203"/>
      <c r="FN138" s="203"/>
      <c r="FO138" s="203"/>
      <c r="FP138" s="203"/>
      <c r="FQ138" s="203"/>
      <c r="FR138" s="203"/>
      <c r="FS138" s="203"/>
      <c r="FT138" s="203"/>
      <c r="FU138" s="203"/>
      <c r="FV138" s="203"/>
      <c r="FW138" s="203"/>
      <c r="FX138" s="203"/>
      <c r="FY138" s="203"/>
      <c r="FZ138" s="203"/>
      <c r="GA138" s="203"/>
      <c r="GB138" s="203"/>
      <c r="GC138" s="203"/>
      <c r="GD138" s="203"/>
      <c r="GE138" s="203"/>
      <c r="GF138" s="203"/>
      <c r="GG138" s="203"/>
      <c r="GH138" s="203"/>
      <c r="GI138" s="203"/>
      <c r="GJ138" s="203"/>
      <c r="GK138" s="203"/>
      <c r="GL138" s="203"/>
      <c r="GM138" s="203"/>
      <c r="GN138" s="203"/>
      <c r="GO138" s="203"/>
      <c r="GP138" s="203"/>
      <c r="GQ138" s="203"/>
      <c r="GR138" s="203"/>
      <c r="GS138" s="203"/>
      <c r="GT138" s="203"/>
      <c r="GU138" s="203"/>
      <c r="GV138" s="203"/>
      <c r="GW138" s="203"/>
      <c r="GX138" s="203"/>
      <c r="GY138" s="203"/>
      <c r="GZ138" s="203"/>
      <c r="HA138" s="203"/>
      <c r="HB138" s="203"/>
      <c r="HC138" s="203"/>
      <c r="HD138" s="203"/>
      <c r="HE138" s="203"/>
      <c r="HF138" s="203"/>
      <c r="HG138" s="203"/>
      <c r="HH138" s="203"/>
      <c r="HI138" s="203"/>
      <c r="HJ138" s="203"/>
      <c r="HK138" s="203"/>
      <c r="HL138" s="203"/>
      <c r="HM138" s="203"/>
      <c r="HN138" s="203"/>
      <c r="HO138" s="203"/>
      <c r="HP138" s="203"/>
      <c r="HQ138" s="203"/>
      <c r="HR138" s="203"/>
      <c r="HS138" s="203"/>
      <c r="HT138" s="203"/>
      <c r="HU138" s="203"/>
      <c r="HV138" s="203"/>
      <c r="HW138" s="203"/>
      <c r="HX138" s="203"/>
      <c r="HY138" s="203"/>
      <c r="HZ138" s="203"/>
      <c r="IA138" s="203"/>
      <c r="IB138" s="203"/>
      <c r="IC138" s="203"/>
      <c r="ID138" s="203"/>
      <c r="IE138" s="203"/>
      <c r="IF138" s="203"/>
      <c r="IG138" s="203"/>
      <c r="IH138" s="203"/>
      <c r="II138" s="203"/>
      <c r="IJ138" s="203"/>
      <c r="IK138" s="203"/>
      <c r="IL138" s="203"/>
      <c r="IM138" s="203"/>
      <c r="IN138" s="203"/>
      <c r="IO138" s="203"/>
      <c r="IP138" s="203"/>
      <c r="IQ138" s="203"/>
      <c r="IR138" s="203"/>
      <c r="IS138" s="203"/>
    </row>
    <row r="139" spans="1:254" ht="13.5" x14ac:dyDescent="0.25">
      <c r="A139" s="160" t="s">
        <v>462</v>
      </c>
      <c r="B139" s="177" t="s">
        <v>439</v>
      </c>
      <c r="C139" s="177" t="s">
        <v>415</v>
      </c>
      <c r="D139" s="161" t="s">
        <v>463</v>
      </c>
      <c r="E139" s="189"/>
      <c r="F139" s="159">
        <f>SUM(F140+F144+F145)</f>
        <v>39676.11</v>
      </c>
      <c r="G139" s="159">
        <f>SUM(G140+G144+G145)</f>
        <v>39676.11</v>
      </c>
    </row>
    <row r="140" spans="1:254" x14ac:dyDescent="0.2">
      <c r="A140" s="167" t="s">
        <v>528</v>
      </c>
      <c r="B140" s="168" t="s">
        <v>439</v>
      </c>
      <c r="C140" s="168" t="s">
        <v>415</v>
      </c>
      <c r="D140" s="179" t="s">
        <v>529</v>
      </c>
      <c r="E140" s="168"/>
      <c r="F140" s="169">
        <f>SUM(F141+F142)</f>
        <v>4000</v>
      </c>
      <c r="G140" s="169">
        <f>SUM(G141+G142)</f>
        <v>4000</v>
      </c>
    </row>
    <row r="141" spans="1:254" x14ac:dyDescent="0.2">
      <c r="A141" s="163" t="s">
        <v>437</v>
      </c>
      <c r="B141" s="164" t="s">
        <v>439</v>
      </c>
      <c r="C141" s="164" t="s">
        <v>415</v>
      </c>
      <c r="D141" s="183" t="s">
        <v>529</v>
      </c>
      <c r="E141" s="164" t="s">
        <v>428</v>
      </c>
      <c r="F141" s="169">
        <v>4000</v>
      </c>
      <c r="G141" s="169">
        <v>3704.34</v>
      </c>
    </row>
    <row r="142" spans="1:254" hidden="1" x14ac:dyDescent="0.2">
      <c r="A142" s="163" t="s">
        <v>470</v>
      </c>
      <c r="B142" s="164" t="s">
        <v>439</v>
      </c>
      <c r="C142" s="164" t="s">
        <v>415</v>
      </c>
      <c r="D142" s="183" t="s">
        <v>529</v>
      </c>
      <c r="E142" s="164" t="s">
        <v>471</v>
      </c>
      <c r="F142" s="169">
        <v>0</v>
      </c>
      <c r="G142" s="169">
        <v>295.66000000000003</v>
      </c>
    </row>
    <row r="143" spans="1:254" ht="25.5" x14ac:dyDescent="0.2">
      <c r="A143" s="167" t="s">
        <v>530</v>
      </c>
      <c r="B143" s="164" t="s">
        <v>439</v>
      </c>
      <c r="C143" s="164" t="s">
        <v>415</v>
      </c>
      <c r="D143" s="179"/>
      <c r="E143" s="164"/>
      <c r="F143" s="169">
        <f>SUM(F144:F145)</f>
        <v>35676.11</v>
      </c>
      <c r="G143" s="169">
        <f>SUM(G144:G145)</f>
        <v>35676.11</v>
      </c>
    </row>
    <row r="144" spans="1:254" x14ac:dyDescent="0.2">
      <c r="A144" s="163" t="s">
        <v>470</v>
      </c>
      <c r="B144" s="164" t="s">
        <v>439</v>
      </c>
      <c r="C144" s="164" t="s">
        <v>415</v>
      </c>
      <c r="D144" s="183" t="s">
        <v>531</v>
      </c>
      <c r="E144" s="164" t="s">
        <v>471</v>
      </c>
      <c r="F144" s="169">
        <v>33892.300000000003</v>
      </c>
      <c r="G144" s="169">
        <v>33892.300000000003</v>
      </c>
    </row>
    <row r="145" spans="1:253" x14ac:dyDescent="0.2">
      <c r="A145" s="163" t="s">
        <v>470</v>
      </c>
      <c r="B145" s="164" t="s">
        <v>439</v>
      </c>
      <c r="C145" s="164" t="s">
        <v>415</v>
      </c>
      <c r="D145" s="183" t="s">
        <v>532</v>
      </c>
      <c r="E145" s="164" t="s">
        <v>471</v>
      </c>
      <c r="F145" s="169">
        <v>1783.81</v>
      </c>
      <c r="G145" s="169">
        <v>1783.81</v>
      </c>
    </row>
    <row r="146" spans="1:253" ht="13.5" x14ac:dyDescent="0.25">
      <c r="A146" s="160" t="s">
        <v>533</v>
      </c>
      <c r="B146" s="177" t="s">
        <v>439</v>
      </c>
      <c r="C146" s="177" t="s">
        <v>422</v>
      </c>
      <c r="D146" s="177"/>
      <c r="E146" s="177"/>
      <c r="F146" s="162">
        <f>SUM(F147+F172)</f>
        <v>142489.54999999999</v>
      </c>
      <c r="G146" s="162">
        <f>SUM(G147+G172)</f>
        <v>187161.99</v>
      </c>
    </row>
    <row r="147" spans="1:253" ht="13.5" x14ac:dyDescent="0.25">
      <c r="A147" s="160" t="s">
        <v>462</v>
      </c>
      <c r="B147" s="177" t="s">
        <v>439</v>
      </c>
      <c r="C147" s="177" t="s">
        <v>422</v>
      </c>
      <c r="D147" s="177" t="s">
        <v>463</v>
      </c>
      <c r="E147" s="177"/>
      <c r="F147" s="162">
        <f>SUM(F148+F169+F170)</f>
        <v>142489.54999999999</v>
      </c>
      <c r="G147" s="162">
        <f>SUM(G148)</f>
        <v>178401.94</v>
      </c>
    </row>
    <row r="148" spans="1:253" ht="25.5" x14ac:dyDescent="0.2">
      <c r="A148" s="167" t="s">
        <v>534</v>
      </c>
      <c r="B148" s="168" t="s">
        <v>439</v>
      </c>
      <c r="C148" s="168" t="s">
        <v>422</v>
      </c>
      <c r="D148" s="168" t="s">
        <v>535</v>
      </c>
      <c r="E148" s="168"/>
      <c r="F148" s="205">
        <f>SUM(F150+F151+F158+F159+F160+F162+F163+F161+F149)</f>
        <v>137809.54999999999</v>
      </c>
      <c r="G148" s="205">
        <f>SUM(G150+G151+G158+G159+G160+G162+G163+G161+G149+G164+G170)</f>
        <v>178401.94</v>
      </c>
    </row>
    <row r="149" spans="1:253" x14ac:dyDescent="0.2">
      <c r="A149" s="163" t="s">
        <v>437</v>
      </c>
      <c r="B149" s="164" t="s">
        <v>439</v>
      </c>
      <c r="C149" s="164" t="s">
        <v>422</v>
      </c>
      <c r="D149" s="164" t="s">
        <v>535</v>
      </c>
      <c r="E149" s="164" t="s">
        <v>428</v>
      </c>
      <c r="F149" s="195">
        <v>17500</v>
      </c>
      <c r="G149" s="195">
        <v>535.29</v>
      </c>
    </row>
    <row r="150" spans="1:253" ht="25.5" x14ac:dyDescent="0.2">
      <c r="A150" s="163" t="s">
        <v>472</v>
      </c>
      <c r="B150" s="164" t="s">
        <v>439</v>
      </c>
      <c r="C150" s="164" t="s">
        <v>422</v>
      </c>
      <c r="D150" s="164" t="s">
        <v>535</v>
      </c>
      <c r="E150" s="164" t="s">
        <v>473</v>
      </c>
      <c r="F150" s="195">
        <v>8750</v>
      </c>
      <c r="G150" s="195">
        <v>883</v>
      </c>
    </row>
    <row r="151" spans="1:253" x14ac:dyDescent="0.2">
      <c r="A151" s="167" t="s">
        <v>533</v>
      </c>
      <c r="B151" s="179" t="s">
        <v>439</v>
      </c>
      <c r="C151" s="179" t="s">
        <v>422</v>
      </c>
      <c r="D151" s="179" t="s">
        <v>535</v>
      </c>
      <c r="E151" s="179"/>
      <c r="F151" s="169">
        <f>SUM(F152+F156+F154)</f>
        <v>77600</v>
      </c>
      <c r="G151" s="169">
        <f>SUM(G152+G156+G154)</f>
        <v>79600</v>
      </c>
    </row>
    <row r="152" spans="1:253" x14ac:dyDescent="0.2">
      <c r="A152" s="186" t="s">
        <v>536</v>
      </c>
      <c r="B152" s="179" t="s">
        <v>439</v>
      </c>
      <c r="C152" s="179" t="s">
        <v>422</v>
      </c>
      <c r="D152" s="179" t="s">
        <v>537</v>
      </c>
      <c r="E152" s="179"/>
      <c r="F152" s="169">
        <f>SUM(F153)</f>
        <v>10800</v>
      </c>
      <c r="G152" s="169">
        <f>SUM(G153)</f>
        <v>10800</v>
      </c>
    </row>
    <row r="153" spans="1:253" ht="25.5" x14ac:dyDescent="0.2">
      <c r="A153" s="163" t="s">
        <v>472</v>
      </c>
      <c r="B153" s="183" t="s">
        <v>439</v>
      </c>
      <c r="C153" s="183" t="s">
        <v>422</v>
      </c>
      <c r="D153" s="183" t="s">
        <v>537</v>
      </c>
      <c r="E153" s="183" t="s">
        <v>473</v>
      </c>
      <c r="F153" s="165">
        <v>10800</v>
      </c>
      <c r="G153" s="165">
        <v>10800</v>
      </c>
      <c r="H153" s="20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6"/>
      <c r="BZ153" s="166"/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6"/>
      <c r="DE153" s="166"/>
      <c r="DF153" s="166"/>
      <c r="DG153" s="166"/>
      <c r="DH153" s="166"/>
      <c r="DI153" s="166"/>
      <c r="DJ153" s="166"/>
      <c r="DK153" s="166"/>
      <c r="DL153" s="166"/>
      <c r="DM153" s="166"/>
      <c r="DN153" s="166"/>
      <c r="DO153" s="166"/>
      <c r="DP153" s="166"/>
      <c r="DQ153" s="166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6"/>
      <c r="EB153" s="166"/>
      <c r="EC153" s="166"/>
      <c r="ED153" s="166"/>
      <c r="EE153" s="166"/>
      <c r="EF153" s="166"/>
      <c r="EG153" s="166"/>
      <c r="EH153" s="166"/>
      <c r="EI153" s="166"/>
      <c r="EJ153" s="166"/>
      <c r="EK153" s="166"/>
      <c r="EL153" s="166"/>
      <c r="EM153" s="166"/>
      <c r="EN153" s="166"/>
      <c r="EO153" s="166"/>
      <c r="EP153" s="166"/>
      <c r="EQ153" s="166"/>
      <c r="ER153" s="166"/>
      <c r="ES153" s="166"/>
      <c r="ET153" s="166"/>
      <c r="EU153" s="166"/>
      <c r="EV153" s="166"/>
      <c r="EW153" s="166"/>
      <c r="EX153" s="166"/>
      <c r="EY153" s="166"/>
      <c r="EZ153" s="166"/>
      <c r="FA153" s="166"/>
      <c r="FB153" s="166"/>
      <c r="FC153" s="166"/>
      <c r="FD153" s="166"/>
      <c r="FE153" s="166"/>
      <c r="FF153" s="166"/>
      <c r="FG153" s="166"/>
      <c r="FH153" s="166"/>
      <c r="FI153" s="166"/>
      <c r="FJ153" s="166"/>
      <c r="FK153" s="166"/>
      <c r="FL153" s="166"/>
      <c r="FM153" s="166"/>
      <c r="FN153" s="166"/>
      <c r="FO153" s="166"/>
      <c r="FP153" s="166"/>
      <c r="FQ153" s="166"/>
      <c r="FR153" s="166"/>
      <c r="FS153" s="166"/>
      <c r="FT153" s="166"/>
      <c r="FU153" s="166"/>
      <c r="FV153" s="166"/>
      <c r="FW153" s="166"/>
      <c r="FX153" s="166"/>
      <c r="FY153" s="166"/>
      <c r="FZ153" s="166"/>
      <c r="GA153" s="166"/>
      <c r="GB153" s="166"/>
      <c r="GC153" s="166"/>
      <c r="GD153" s="166"/>
      <c r="GE153" s="166"/>
      <c r="GF153" s="166"/>
      <c r="GG153" s="166"/>
      <c r="GH153" s="166"/>
      <c r="GI153" s="166"/>
      <c r="GJ153" s="166"/>
      <c r="GK153" s="166"/>
      <c r="GL153" s="166"/>
      <c r="GM153" s="166"/>
      <c r="GN153" s="166"/>
      <c r="GO153" s="166"/>
      <c r="GP153" s="166"/>
      <c r="GQ153" s="166"/>
      <c r="GR153" s="166"/>
      <c r="GS153" s="166"/>
      <c r="GT153" s="166"/>
      <c r="GU153" s="166"/>
      <c r="GV153" s="166"/>
      <c r="GW153" s="166"/>
      <c r="GX153" s="166"/>
      <c r="GY153" s="166"/>
      <c r="GZ153" s="166"/>
      <c r="HA153" s="166"/>
      <c r="HB153" s="166"/>
      <c r="HC153" s="166"/>
      <c r="HD153" s="166"/>
      <c r="HE153" s="166"/>
      <c r="HF153" s="166"/>
      <c r="HG153" s="166"/>
      <c r="HH153" s="166"/>
      <c r="HI153" s="166"/>
      <c r="HJ153" s="166"/>
      <c r="HK153" s="166"/>
      <c r="HL153" s="166"/>
      <c r="HM153" s="166"/>
      <c r="HN153" s="166"/>
      <c r="HO153" s="166"/>
      <c r="HP153" s="166"/>
      <c r="HQ153" s="166"/>
      <c r="HR153" s="166"/>
      <c r="HS153" s="166"/>
      <c r="HT153" s="166"/>
      <c r="HU153" s="166"/>
      <c r="HV153" s="166"/>
      <c r="HW153" s="166"/>
      <c r="HX153" s="166"/>
      <c r="HY153" s="166"/>
      <c r="HZ153" s="166"/>
      <c r="IA153" s="166"/>
      <c r="IB153" s="166"/>
      <c r="IC153" s="166"/>
      <c r="ID153" s="166"/>
      <c r="IE153" s="166"/>
      <c r="IF153" s="166"/>
      <c r="IG153" s="166"/>
      <c r="IH153" s="166"/>
      <c r="II153" s="166"/>
      <c r="IJ153" s="166"/>
      <c r="IK153" s="166"/>
      <c r="IL153" s="166"/>
      <c r="IM153" s="166"/>
      <c r="IN153" s="166"/>
      <c r="IO153" s="166"/>
      <c r="IP153" s="166"/>
      <c r="IQ153" s="166"/>
      <c r="IR153" s="166"/>
      <c r="IS153" s="166"/>
    </row>
    <row r="154" spans="1:253" x14ac:dyDescent="0.2">
      <c r="A154" s="167" t="s">
        <v>538</v>
      </c>
      <c r="B154" s="179" t="s">
        <v>439</v>
      </c>
      <c r="C154" s="179" t="s">
        <v>422</v>
      </c>
      <c r="D154" s="179" t="s">
        <v>539</v>
      </c>
      <c r="E154" s="179"/>
      <c r="F154" s="169">
        <f>SUM(F155)</f>
        <v>62449</v>
      </c>
      <c r="G154" s="169">
        <f>SUM(G155)</f>
        <v>62449</v>
      </c>
    </row>
    <row r="155" spans="1:253" ht="25.5" x14ac:dyDescent="0.2">
      <c r="A155" s="163" t="s">
        <v>472</v>
      </c>
      <c r="B155" s="183" t="s">
        <v>439</v>
      </c>
      <c r="C155" s="183" t="s">
        <v>422</v>
      </c>
      <c r="D155" s="183" t="s">
        <v>539</v>
      </c>
      <c r="E155" s="183" t="s">
        <v>473</v>
      </c>
      <c r="F155" s="165">
        <v>62449</v>
      </c>
      <c r="G155" s="165">
        <v>62449</v>
      </c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6"/>
      <c r="CF155" s="166"/>
      <c r="CG155" s="166"/>
      <c r="CH155" s="166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6"/>
      <c r="DH155" s="166"/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66"/>
      <c r="DT155" s="166"/>
      <c r="DU155" s="166"/>
      <c r="DV155" s="166"/>
      <c r="DW155" s="166"/>
      <c r="DX155" s="166"/>
      <c r="DY155" s="166"/>
      <c r="DZ155" s="166"/>
      <c r="EA155" s="166"/>
      <c r="EB155" s="166"/>
      <c r="EC155" s="166"/>
      <c r="ED155" s="166"/>
      <c r="EE155" s="166"/>
      <c r="EF155" s="166"/>
      <c r="EG155" s="166"/>
      <c r="EH155" s="166"/>
      <c r="EI155" s="166"/>
      <c r="EJ155" s="166"/>
      <c r="EK155" s="166"/>
      <c r="EL155" s="166"/>
      <c r="EM155" s="166"/>
      <c r="EN155" s="166"/>
      <c r="EO155" s="166"/>
      <c r="EP155" s="166"/>
      <c r="EQ155" s="166"/>
      <c r="ER155" s="166"/>
      <c r="ES155" s="166"/>
      <c r="ET155" s="166"/>
      <c r="EU155" s="166"/>
      <c r="EV155" s="166"/>
      <c r="EW155" s="166"/>
      <c r="EX155" s="166"/>
      <c r="EY155" s="166"/>
      <c r="EZ155" s="166"/>
      <c r="FA155" s="166"/>
      <c r="FB155" s="166"/>
      <c r="FC155" s="166"/>
      <c r="FD155" s="166"/>
      <c r="FE155" s="166"/>
      <c r="FF155" s="166"/>
      <c r="FG155" s="166"/>
      <c r="FH155" s="166"/>
      <c r="FI155" s="166"/>
      <c r="FJ155" s="166"/>
      <c r="FK155" s="166"/>
      <c r="FL155" s="166"/>
      <c r="FM155" s="166"/>
      <c r="FN155" s="166"/>
      <c r="FO155" s="166"/>
      <c r="FP155" s="166"/>
      <c r="FQ155" s="166"/>
      <c r="FR155" s="166"/>
      <c r="FS155" s="166"/>
      <c r="FT155" s="166"/>
      <c r="FU155" s="166"/>
      <c r="FV155" s="166"/>
      <c r="FW155" s="166"/>
      <c r="FX155" s="166"/>
      <c r="FY155" s="166"/>
      <c r="FZ155" s="166"/>
      <c r="GA155" s="166"/>
      <c r="GB155" s="166"/>
      <c r="GC155" s="166"/>
      <c r="GD155" s="166"/>
      <c r="GE155" s="166"/>
      <c r="GF155" s="166"/>
      <c r="GG155" s="166"/>
      <c r="GH155" s="166"/>
      <c r="GI155" s="166"/>
      <c r="GJ155" s="166"/>
      <c r="GK155" s="166"/>
      <c r="GL155" s="166"/>
      <c r="GM155" s="166"/>
      <c r="GN155" s="166"/>
      <c r="GO155" s="166"/>
      <c r="GP155" s="166"/>
      <c r="GQ155" s="166"/>
      <c r="GR155" s="166"/>
      <c r="GS155" s="166"/>
      <c r="GT155" s="166"/>
      <c r="GU155" s="166"/>
      <c r="GV155" s="166"/>
      <c r="GW155" s="166"/>
      <c r="GX155" s="166"/>
      <c r="GY155" s="166"/>
      <c r="GZ155" s="166"/>
      <c r="HA155" s="166"/>
      <c r="HB155" s="166"/>
      <c r="HC155" s="166"/>
      <c r="HD155" s="166"/>
      <c r="HE155" s="166"/>
      <c r="HF155" s="166"/>
      <c r="HG155" s="166"/>
      <c r="HH155" s="166"/>
      <c r="HI155" s="166"/>
      <c r="HJ155" s="166"/>
      <c r="HK155" s="166"/>
      <c r="HL155" s="166"/>
      <c r="HM155" s="166"/>
      <c r="HN155" s="166"/>
      <c r="HO155" s="166"/>
      <c r="HP155" s="166"/>
      <c r="HQ155" s="166"/>
      <c r="HR155" s="166"/>
      <c r="HS155" s="166"/>
      <c r="HT155" s="166"/>
      <c r="HU155" s="166"/>
      <c r="HV155" s="166"/>
      <c r="HW155" s="166"/>
      <c r="HX155" s="166"/>
      <c r="HY155" s="166"/>
      <c r="HZ155" s="166"/>
      <c r="IA155" s="166"/>
      <c r="IB155" s="166"/>
      <c r="IC155" s="166"/>
      <c r="ID155" s="166"/>
      <c r="IE155" s="166"/>
      <c r="IF155" s="166"/>
      <c r="IG155" s="166"/>
      <c r="IH155" s="166"/>
      <c r="II155" s="166"/>
      <c r="IJ155" s="166"/>
      <c r="IK155" s="166"/>
      <c r="IL155" s="166"/>
      <c r="IM155" s="166"/>
      <c r="IN155" s="166"/>
      <c r="IO155" s="166"/>
      <c r="IP155" s="166"/>
      <c r="IQ155" s="166"/>
      <c r="IR155" s="166"/>
      <c r="IS155" s="166"/>
    </row>
    <row r="156" spans="1:253" x14ac:dyDescent="0.2">
      <c r="A156" s="186" t="s">
        <v>540</v>
      </c>
      <c r="B156" s="179" t="s">
        <v>439</v>
      </c>
      <c r="C156" s="179" t="s">
        <v>422</v>
      </c>
      <c r="D156" s="179" t="s">
        <v>541</v>
      </c>
      <c r="E156" s="179"/>
      <c r="F156" s="169">
        <f>SUM(F157)</f>
        <v>4351</v>
      </c>
      <c r="G156" s="169">
        <f>SUM(G157)</f>
        <v>6351</v>
      </c>
    </row>
    <row r="157" spans="1:253" ht="25.5" x14ac:dyDescent="0.2">
      <c r="A157" s="163" t="s">
        <v>472</v>
      </c>
      <c r="B157" s="183" t="s">
        <v>439</v>
      </c>
      <c r="C157" s="183" t="s">
        <v>422</v>
      </c>
      <c r="D157" s="183" t="s">
        <v>541</v>
      </c>
      <c r="E157" s="183" t="s">
        <v>473</v>
      </c>
      <c r="F157" s="165">
        <v>4351</v>
      </c>
      <c r="G157" s="165">
        <v>6351</v>
      </c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166"/>
      <c r="DM157" s="166"/>
      <c r="DN157" s="166"/>
      <c r="DO157" s="166"/>
      <c r="DP157" s="166"/>
      <c r="DQ157" s="166"/>
      <c r="DR157" s="166"/>
      <c r="DS157" s="166"/>
      <c r="DT157" s="166"/>
      <c r="DU157" s="166"/>
      <c r="DV157" s="166"/>
      <c r="DW157" s="166"/>
      <c r="DX157" s="166"/>
      <c r="DY157" s="166"/>
      <c r="DZ157" s="166"/>
      <c r="EA157" s="166"/>
      <c r="EB157" s="166"/>
      <c r="EC157" s="166"/>
      <c r="ED157" s="166"/>
      <c r="EE157" s="166"/>
      <c r="EF157" s="166"/>
      <c r="EG157" s="166"/>
      <c r="EH157" s="166"/>
      <c r="EI157" s="166"/>
      <c r="EJ157" s="166"/>
      <c r="EK157" s="166"/>
      <c r="EL157" s="166"/>
      <c r="EM157" s="166"/>
      <c r="EN157" s="166"/>
      <c r="EO157" s="166"/>
      <c r="EP157" s="166"/>
      <c r="EQ157" s="166"/>
      <c r="ER157" s="166"/>
      <c r="ES157" s="166"/>
      <c r="ET157" s="166"/>
      <c r="EU157" s="166"/>
      <c r="EV157" s="166"/>
      <c r="EW157" s="166"/>
      <c r="EX157" s="166"/>
      <c r="EY157" s="166"/>
      <c r="EZ157" s="166"/>
      <c r="FA157" s="166"/>
      <c r="FB157" s="166"/>
      <c r="FC157" s="166"/>
      <c r="FD157" s="166"/>
      <c r="FE157" s="166"/>
      <c r="FF157" s="166"/>
      <c r="FG157" s="166"/>
      <c r="FH157" s="166"/>
      <c r="FI157" s="166"/>
      <c r="FJ157" s="166"/>
      <c r="FK157" s="166"/>
      <c r="FL157" s="166"/>
      <c r="FM157" s="166"/>
      <c r="FN157" s="166"/>
      <c r="FO157" s="166"/>
      <c r="FP157" s="166"/>
      <c r="FQ157" s="166"/>
      <c r="FR157" s="166"/>
      <c r="FS157" s="166"/>
      <c r="FT157" s="166"/>
      <c r="FU157" s="166"/>
      <c r="FV157" s="166"/>
      <c r="FW157" s="166"/>
      <c r="FX157" s="166"/>
      <c r="FY157" s="166"/>
      <c r="FZ157" s="166"/>
      <c r="GA157" s="166"/>
      <c r="GB157" s="166"/>
      <c r="GC157" s="166"/>
      <c r="GD157" s="166"/>
      <c r="GE157" s="166"/>
      <c r="GF157" s="166"/>
      <c r="GG157" s="166"/>
      <c r="GH157" s="166"/>
      <c r="GI157" s="166"/>
      <c r="GJ157" s="166"/>
      <c r="GK157" s="166"/>
      <c r="GL157" s="166"/>
      <c r="GM157" s="166"/>
      <c r="GN157" s="166"/>
      <c r="GO157" s="166"/>
      <c r="GP157" s="166"/>
      <c r="GQ157" s="166"/>
      <c r="GR157" s="166"/>
      <c r="GS157" s="166"/>
      <c r="GT157" s="166"/>
      <c r="GU157" s="166"/>
      <c r="GV157" s="166"/>
      <c r="GW157" s="166"/>
      <c r="GX157" s="166"/>
      <c r="GY157" s="166"/>
      <c r="GZ157" s="166"/>
      <c r="HA157" s="166"/>
      <c r="HB157" s="166"/>
      <c r="HC157" s="166"/>
      <c r="HD157" s="166"/>
      <c r="HE157" s="166"/>
      <c r="HF157" s="166"/>
      <c r="HG157" s="166"/>
      <c r="HH157" s="166"/>
      <c r="HI157" s="166"/>
      <c r="HJ157" s="166"/>
      <c r="HK157" s="166"/>
      <c r="HL157" s="166"/>
      <c r="HM157" s="166"/>
      <c r="HN157" s="166"/>
      <c r="HO157" s="166"/>
      <c r="HP157" s="166"/>
      <c r="HQ157" s="166"/>
      <c r="HR157" s="166"/>
      <c r="HS157" s="166"/>
      <c r="HT157" s="166"/>
      <c r="HU157" s="166"/>
      <c r="HV157" s="166"/>
      <c r="HW157" s="166"/>
      <c r="HX157" s="166"/>
      <c r="HY157" s="166"/>
      <c r="HZ157" s="166"/>
      <c r="IA157" s="166"/>
      <c r="IB157" s="166"/>
      <c r="IC157" s="166"/>
      <c r="ID157" s="166"/>
      <c r="IE157" s="166"/>
      <c r="IF157" s="166"/>
      <c r="IG157" s="166"/>
      <c r="IH157" s="166"/>
      <c r="II157" s="166"/>
      <c r="IJ157" s="166"/>
      <c r="IK157" s="166"/>
      <c r="IL157" s="166"/>
      <c r="IM157" s="166"/>
      <c r="IN157" s="166"/>
      <c r="IO157" s="166"/>
      <c r="IP157" s="166"/>
      <c r="IQ157" s="166"/>
      <c r="IR157" s="166"/>
      <c r="IS157" s="166"/>
    </row>
    <row r="158" spans="1:253" ht="38.25" x14ac:dyDescent="0.2">
      <c r="A158" s="163" t="s">
        <v>419</v>
      </c>
      <c r="B158" s="183" t="s">
        <v>439</v>
      </c>
      <c r="C158" s="207" t="s">
        <v>422</v>
      </c>
      <c r="D158" s="207" t="s">
        <v>542</v>
      </c>
      <c r="E158" s="207" t="s">
        <v>420</v>
      </c>
      <c r="F158" s="165">
        <v>0</v>
      </c>
      <c r="G158" s="165">
        <v>30</v>
      </c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166"/>
      <c r="DM158" s="166"/>
      <c r="DN158" s="166"/>
      <c r="DO158" s="166"/>
      <c r="DP158" s="166"/>
      <c r="DQ158" s="166"/>
      <c r="DR158" s="166"/>
      <c r="DS158" s="166"/>
      <c r="DT158" s="166"/>
      <c r="DU158" s="166"/>
      <c r="DV158" s="166"/>
      <c r="DW158" s="166"/>
      <c r="DX158" s="166"/>
      <c r="DY158" s="166"/>
      <c r="DZ158" s="166"/>
      <c r="EA158" s="166"/>
      <c r="EB158" s="166"/>
      <c r="EC158" s="166"/>
      <c r="ED158" s="166"/>
      <c r="EE158" s="166"/>
      <c r="EF158" s="166"/>
      <c r="EG158" s="166"/>
      <c r="EH158" s="166"/>
      <c r="EI158" s="166"/>
      <c r="EJ158" s="166"/>
      <c r="EK158" s="166"/>
      <c r="EL158" s="166"/>
      <c r="EM158" s="166"/>
      <c r="EN158" s="166"/>
      <c r="EO158" s="166"/>
      <c r="EP158" s="166"/>
      <c r="EQ158" s="166"/>
      <c r="ER158" s="166"/>
      <c r="ES158" s="166"/>
      <c r="ET158" s="166"/>
      <c r="EU158" s="166"/>
      <c r="EV158" s="166"/>
      <c r="EW158" s="166"/>
      <c r="EX158" s="166"/>
      <c r="EY158" s="166"/>
      <c r="EZ158" s="166"/>
      <c r="FA158" s="166"/>
      <c r="FB158" s="166"/>
      <c r="FC158" s="166"/>
      <c r="FD158" s="166"/>
      <c r="FE158" s="166"/>
      <c r="FF158" s="166"/>
      <c r="FG158" s="166"/>
      <c r="FH158" s="166"/>
      <c r="FI158" s="166"/>
      <c r="FJ158" s="166"/>
      <c r="FK158" s="166"/>
      <c r="FL158" s="166"/>
      <c r="FM158" s="166"/>
      <c r="FN158" s="166"/>
      <c r="FO158" s="166"/>
      <c r="FP158" s="166"/>
      <c r="FQ158" s="166"/>
      <c r="FR158" s="166"/>
      <c r="FS158" s="166"/>
      <c r="FT158" s="166"/>
      <c r="FU158" s="166"/>
      <c r="FV158" s="166"/>
      <c r="FW158" s="166"/>
      <c r="FX158" s="166"/>
      <c r="FY158" s="166"/>
      <c r="FZ158" s="166"/>
      <c r="GA158" s="166"/>
      <c r="GB158" s="166"/>
      <c r="GC158" s="166"/>
      <c r="GD158" s="166"/>
      <c r="GE158" s="166"/>
      <c r="GF158" s="166"/>
      <c r="GG158" s="166"/>
      <c r="GH158" s="166"/>
      <c r="GI158" s="166"/>
      <c r="GJ158" s="166"/>
      <c r="GK158" s="166"/>
      <c r="GL158" s="166"/>
      <c r="GM158" s="166"/>
      <c r="GN158" s="166"/>
      <c r="GO158" s="166"/>
      <c r="GP158" s="166"/>
      <c r="GQ158" s="166"/>
      <c r="GR158" s="166"/>
      <c r="GS158" s="166"/>
      <c r="GT158" s="166"/>
      <c r="GU158" s="166"/>
      <c r="GV158" s="166"/>
      <c r="GW158" s="166"/>
      <c r="GX158" s="166"/>
      <c r="GY158" s="166"/>
      <c r="GZ158" s="166"/>
      <c r="HA158" s="166"/>
      <c r="HB158" s="166"/>
      <c r="HC158" s="166"/>
      <c r="HD158" s="166"/>
      <c r="HE158" s="166"/>
      <c r="HF158" s="166"/>
      <c r="HG158" s="166"/>
      <c r="HH158" s="166"/>
      <c r="HI158" s="166"/>
      <c r="HJ158" s="166"/>
      <c r="HK158" s="166"/>
      <c r="HL158" s="166"/>
      <c r="HM158" s="166"/>
      <c r="HN158" s="166"/>
      <c r="HO158" s="166"/>
      <c r="HP158" s="166"/>
      <c r="HQ158" s="166"/>
      <c r="HR158" s="166"/>
      <c r="HS158" s="166"/>
      <c r="HT158" s="166"/>
      <c r="HU158" s="166"/>
      <c r="HV158" s="166"/>
      <c r="HW158" s="166"/>
      <c r="HX158" s="166"/>
      <c r="HY158" s="166"/>
      <c r="HZ158" s="166"/>
      <c r="IA158" s="166"/>
      <c r="IB158" s="166"/>
      <c r="IC158" s="166"/>
      <c r="ID158" s="166"/>
      <c r="IE158" s="166"/>
      <c r="IF158" s="166"/>
      <c r="IG158" s="166"/>
      <c r="IH158" s="166"/>
      <c r="II158" s="166"/>
      <c r="IJ158" s="166"/>
      <c r="IK158" s="166"/>
      <c r="IL158" s="166"/>
      <c r="IM158" s="166"/>
      <c r="IN158" s="166"/>
      <c r="IO158" s="166"/>
      <c r="IP158" s="166"/>
      <c r="IQ158" s="166"/>
      <c r="IR158" s="166"/>
      <c r="IS158" s="166"/>
    </row>
    <row r="159" spans="1:253" x14ac:dyDescent="0.2">
      <c r="A159" s="163" t="s">
        <v>437</v>
      </c>
      <c r="B159" s="183" t="s">
        <v>439</v>
      </c>
      <c r="C159" s="207" t="s">
        <v>422</v>
      </c>
      <c r="D159" s="207" t="s">
        <v>542</v>
      </c>
      <c r="E159" s="207" t="s">
        <v>428</v>
      </c>
      <c r="F159" s="165">
        <v>80</v>
      </c>
      <c r="G159" s="165">
        <v>1168.19</v>
      </c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6"/>
      <c r="BQ159" s="166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DI159" s="166"/>
      <c r="DJ159" s="166"/>
      <c r="DK159" s="166"/>
      <c r="DL159" s="166"/>
      <c r="DM159" s="166"/>
      <c r="DN159" s="166"/>
      <c r="DO159" s="166"/>
      <c r="DP159" s="166"/>
      <c r="DQ159" s="166"/>
      <c r="DR159" s="166"/>
      <c r="DS159" s="166"/>
      <c r="DT159" s="166"/>
      <c r="DU159" s="166"/>
      <c r="DV159" s="166"/>
      <c r="DW159" s="166"/>
      <c r="DX159" s="166"/>
      <c r="DY159" s="166"/>
      <c r="DZ159" s="166"/>
      <c r="EA159" s="166"/>
      <c r="EB159" s="166"/>
      <c r="EC159" s="166"/>
      <c r="ED159" s="166"/>
      <c r="EE159" s="166"/>
      <c r="EF159" s="166"/>
      <c r="EG159" s="166"/>
      <c r="EH159" s="166"/>
      <c r="EI159" s="166"/>
      <c r="EJ159" s="166"/>
      <c r="EK159" s="166"/>
      <c r="EL159" s="166"/>
      <c r="EM159" s="166"/>
      <c r="EN159" s="166"/>
      <c r="EO159" s="166"/>
      <c r="EP159" s="166"/>
      <c r="EQ159" s="166"/>
      <c r="ER159" s="166"/>
      <c r="ES159" s="166"/>
      <c r="ET159" s="166"/>
      <c r="EU159" s="166"/>
      <c r="EV159" s="166"/>
      <c r="EW159" s="166"/>
      <c r="EX159" s="166"/>
      <c r="EY159" s="166"/>
      <c r="EZ159" s="166"/>
      <c r="FA159" s="166"/>
      <c r="FB159" s="166"/>
      <c r="FC159" s="166"/>
      <c r="FD159" s="166"/>
      <c r="FE159" s="166"/>
      <c r="FF159" s="166"/>
      <c r="FG159" s="166"/>
      <c r="FH159" s="166"/>
      <c r="FI159" s="166"/>
      <c r="FJ159" s="166"/>
      <c r="FK159" s="166"/>
      <c r="FL159" s="166"/>
      <c r="FM159" s="166"/>
      <c r="FN159" s="166"/>
      <c r="FO159" s="166"/>
      <c r="FP159" s="166"/>
      <c r="FQ159" s="166"/>
      <c r="FR159" s="166"/>
      <c r="FS159" s="166"/>
      <c r="FT159" s="166"/>
      <c r="FU159" s="166"/>
      <c r="FV159" s="166"/>
      <c r="FW159" s="166"/>
      <c r="FX159" s="166"/>
      <c r="FY159" s="166"/>
      <c r="FZ159" s="166"/>
      <c r="GA159" s="166"/>
      <c r="GB159" s="166"/>
      <c r="GC159" s="166"/>
      <c r="GD159" s="166"/>
      <c r="GE159" s="166"/>
      <c r="GF159" s="166"/>
      <c r="GG159" s="166"/>
      <c r="GH159" s="166"/>
      <c r="GI159" s="166"/>
      <c r="GJ159" s="166"/>
      <c r="GK159" s="166"/>
      <c r="GL159" s="166"/>
      <c r="GM159" s="166"/>
      <c r="GN159" s="166"/>
      <c r="GO159" s="166"/>
      <c r="GP159" s="166"/>
      <c r="GQ159" s="166"/>
      <c r="GR159" s="166"/>
      <c r="GS159" s="166"/>
      <c r="GT159" s="166"/>
      <c r="GU159" s="166"/>
      <c r="GV159" s="166"/>
      <c r="GW159" s="166"/>
      <c r="GX159" s="166"/>
      <c r="GY159" s="166"/>
      <c r="GZ159" s="166"/>
      <c r="HA159" s="166"/>
      <c r="HB159" s="166"/>
      <c r="HC159" s="166"/>
      <c r="HD159" s="166"/>
      <c r="HE159" s="166"/>
      <c r="HF159" s="166"/>
      <c r="HG159" s="166"/>
      <c r="HH159" s="166"/>
      <c r="HI159" s="166"/>
      <c r="HJ159" s="166"/>
      <c r="HK159" s="166"/>
      <c r="HL159" s="166"/>
      <c r="HM159" s="166"/>
      <c r="HN159" s="166"/>
      <c r="HO159" s="166"/>
      <c r="HP159" s="166"/>
      <c r="HQ159" s="166"/>
      <c r="HR159" s="166"/>
      <c r="HS159" s="166"/>
      <c r="HT159" s="166"/>
      <c r="HU159" s="166"/>
      <c r="HV159" s="166"/>
      <c r="HW159" s="166"/>
      <c r="HX159" s="166"/>
      <c r="HY159" s="166"/>
      <c r="HZ159" s="166"/>
      <c r="IA159" s="166"/>
      <c r="IB159" s="166"/>
      <c r="IC159" s="166"/>
      <c r="ID159" s="166"/>
      <c r="IE159" s="166"/>
      <c r="IF159" s="166"/>
      <c r="IG159" s="166"/>
      <c r="IH159" s="166"/>
      <c r="II159" s="166"/>
      <c r="IJ159" s="166"/>
      <c r="IK159" s="166"/>
      <c r="IL159" s="166"/>
      <c r="IM159" s="166"/>
      <c r="IN159" s="166"/>
      <c r="IO159" s="166"/>
      <c r="IP159" s="166"/>
      <c r="IQ159" s="166"/>
      <c r="IR159" s="166"/>
      <c r="IS159" s="166"/>
    </row>
    <row r="160" spans="1:253" x14ac:dyDescent="0.2">
      <c r="A160" s="163" t="s">
        <v>470</v>
      </c>
      <c r="B160" s="183" t="s">
        <v>439</v>
      </c>
      <c r="C160" s="207" t="s">
        <v>422</v>
      </c>
      <c r="D160" s="207" t="s">
        <v>542</v>
      </c>
      <c r="E160" s="207" t="s">
        <v>471</v>
      </c>
      <c r="F160" s="165">
        <v>5079.55</v>
      </c>
      <c r="G160" s="165">
        <v>5911</v>
      </c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DI160" s="166"/>
      <c r="DJ160" s="166"/>
      <c r="DK160" s="166"/>
      <c r="DL160" s="166"/>
      <c r="DM160" s="166"/>
      <c r="DN160" s="166"/>
      <c r="DO160" s="166"/>
      <c r="DP160" s="166"/>
      <c r="DQ160" s="166"/>
      <c r="DR160" s="166"/>
      <c r="DS160" s="166"/>
      <c r="DT160" s="166"/>
      <c r="DU160" s="166"/>
      <c r="DV160" s="166"/>
      <c r="DW160" s="166"/>
      <c r="DX160" s="166"/>
      <c r="DY160" s="166"/>
      <c r="DZ160" s="166"/>
      <c r="EA160" s="166"/>
      <c r="EB160" s="166"/>
      <c r="EC160" s="166"/>
      <c r="ED160" s="166"/>
      <c r="EE160" s="166"/>
      <c r="EF160" s="166"/>
      <c r="EG160" s="166"/>
      <c r="EH160" s="166"/>
      <c r="EI160" s="166"/>
      <c r="EJ160" s="166"/>
      <c r="EK160" s="166"/>
      <c r="EL160" s="166"/>
      <c r="EM160" s="166"/>
      <c r="EN160" s="166"/>
      <c r="EO160" s="166"/>
      <c r="EP160" s="166"/>
      <c r="EQ160" s="166"/>
      <c r="ER160" s="166"/>
      <c r="ES160" s="166"/>
      <c r="ET160" s="166"/>
      <c r="EU160" s="166"/>
      <c r="EV160" s="166"/>
      <c r="EW160" s="166"/>
      <c r="EX160" s="166"/>
      <c r="EY160" s="166"/>
      <c r="EZ160" s="166"/>
      <c r="FA160" s="166"/>
      <c r="FB160" s="166"/>
      <c r="FC160" s="166"/>
      <c r="FD160" s="166"/>
      <c r="FE160" s="166"/>
      <c r="FF160" s="166"/>
      <c r="FG160" s="166"/>
      <c r="FH160" s="166"/>
      <c r="FI160" s="166"/>
      <c r="FJ160" s="166"/>
      <c r="FK160" s="166"/>
      <c r="FL160" s="166"/>
      <c r="FM160" s="166"/>
      <c r="FN160" s="166"/>
      <c r="FO160" s="166"/>
      <c r="FP160" s="166"/>
      <c r="FQ160" s="166"/>
      <c r="FR160" s="166"/>
      <c r="FS160" s="166"/>
      <c r="FT160" s="166"/>
      <c r="FU160" s="166"/>
      <c r="FV160" s="166"/>
      <c r="FW160" s="166"/>
      <c r="FX160" s="166"/>
      <c r="FY160" s="166"/>
      <c r="FZ160" s="166"/>
      <c r="GA160" s="166"/>
      <c r="GB160" s="166"/>
      <c r="GC160" s="166"/>
      <c r="GD160" s="166"/>
      <c r="GE160" s="166"/>
      <c r="GF160" s="166"/>
      <c r="GG160" s="166"/>
      <c r="GH160" s="166"/>
      <c r="GI160" s="166"/>
      <c r="GJ160" s="166"/>
      <c r="GK160" s="166"/>
      <c r="GL160" s="166"/>
      <c r="GM160" s="166"/>
      <c r="GN160" s="166"/>
      <c r="GO160" s="166"/>
      <c r="GP160" s="166"/>
      <c r="GQ160" s="166"/>
      <c r="GR160" s="166"/>
      <c r="GS160" s="166"/>
      <c r="GT160" s="166"/>
      <c r="GU160" s="166"/>
      <c r="GV160" s="166"/>
      <c r="GW160" s="166"/>
      <c r="GX160" s="166"/>
      <c r="GY160" s="166"/>
      <c r="GZ160" s="166"/>
      <c r="HA160" s="166"/>
      <c r="HB160" s="166"/>
      <c r="HC160" s="166"/>
      <c r="HD160" s="166"/>
      <c r="HE160" s="166"/>
      <c r="HF160" s="166"/>
      <c r="HG160" s="166"/>
      <c r="HH160" s="166"/>
      <c r="HI160" s="166"/>
      <c r="HJ160" s="166"/>
      <c r="HK160" s="166"/>
      <c r="HL160" s="166"/>
      <c r="HM160" s="166"/>
      <c r="HN160" s="166"/>
      <c r="HO160" s="166"/>
      <c r="HP160" s="166"/>
      <c r="HQ160" s="166"/>
      <c r="HR160" s="166"/>
      <c r="HS160" s="166"/>
      <c r="HT160" s="166"/>
      <c r="HU160" s="166"/>
      <c r="HV160" s="166"/>
      <c r="HW160" s="166"/>
      <c r="HX160" s="166"/>
      <c r="HY160" s="166"/>
      <c r="HZ160" s="166"/>
      <c r="IA160" s="166"/>
      <c r="IB160" s="166"/>
      <c r="IC160" s="166"/>
      <c r="ID160" s="166"/>
      <c r="IE160" s="166"/>
      <c r="IF160" s="166"/>
      <c r="IG160" s="166"/>
      <c r="IH160" s="166"/>
      <c r="II160" s="166"/>
      <c r="IJ160" s="166"/>
      <c r="IK160" s="166"/>
      <c r="IL160" s="166"/>
      <c r="IM160" s="166"/>
      <c r="IN160" s="166"/>
      <c r="IO160" s="166"/>
      <c r="IP160" s="166"/>
      <c r="IQ160" s="166"/>
      <c r="IR160" s="166"/>
      <c r="IS160" s="166"/>
    </row>
    <row r="161" spans="1:254" ht="38.25" x14ac:dyDescent="0.2">
      <c r="A161" s="163" t="s">
        <v>419</v>
      </c>
      <c r="B161" s="183" t="s">
        <v>439</v>
      </c>
      <c r="C161" s="207" t="s">
        <v>422</v>
      </c>
      <c r="D161" s="207" t="s">
        <v>543</v>
      </c>
      <c r="E161" s="207" t="s">
        <v>420</v>
      </c>
      <c r="F161" s="165">
        <v>0</v>
      </c>
      <c r="G161" s="165">
        <v>1017.81</v>
      </c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166"/>
      <c r="DP161" s="166"/>
      <c r="DQ161" s="166"/>
      <c r="DR161" s="166"/>
      <c r="DS161" s="166"/>
      <c r="DT161" s="166"/>
      <c r="DU161" s="166"/>
      <c r="DV161" s="166"/>
      <c r="DW161" s="166"/>
      <c r="DX161" s="166"/>
      <c r="DY161" s="166"/>
      <c r="DZ161" s="166"/>
      <c r="EA161" s="166"/>
      <c r="EB161" s="166"/>
      <c r="EC161" s="166"/>
      <c r="ED161" s="166"/>
      <c r="EE161" s="166"/>
      <c r="EF161" s="166"/>
      <c r="EG161" s="166"/>
      <c r="EH161" s="166"/>
      <c r="EI161" s="166"/>
      <c r="EJ161" s="166"/>
      <c r="EK161" s="166"/>
      <c r="EL161" s="166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6"/>
      <c r="FB161" s="166"/>
      <c r="FC161" s="166"/>
      <c r="FD161" s="166"/>
      <c r="FE161" s="166"/>
      <c r="FF161" s="166"/>
      <c r="FG161" s="166"/>
      <c r="FH161" s="166"/>
      <c r="FI161" s="166"/>
      <c r="FJ161" s="166"/>
      <c r="FK161" s="166"/>
      <c r="FL161" s="166"/>
      <c r="FM161" s="166"/>
      <c r="FN161" s="166"/>
      <c r="FO161" s="166"/>
      <c r="FP161" s="166"/>
      <c r="FQ161" s="166"/>
      <c r="FR161" s="166"/>
      <c r="FS161" s="166"/>
      <c r="FT161" s="166"/>
      <c r="FU161" s="166"/>
      <c r="FV161" s="166"/>
      <c r="FW161" s="166"/>
      <c r="FX161" s="166"/>
      <c r="FY161" s="166"/>
      <c r="FZ161" s="166"/>
      <c r="GA161" s="166"/>
      <c r="GB161" s="166"/>
      <c r="GC161" s="166"/>
      <c r="GD161" s="166"/>
      <c r="GE161" s="166"/>
      <c r="GF161" s="166"/>
      <c r="GG161" s="166"/>
      <c r="GH161" s="166"/>
      <c r="GI161" s="166"/>
      <c r="GJ161" s="166"/>
      <c r="GK161" s="166"/>
      <c r="GL161" s="166"/>
      <c r="GM161" s="166"/>
      <c r="GN161" s="166"/>
      <c r="GO161" s="166"/>
      <c r="GP161" s="166"/>
      <c r="GQ161" s="166"/>
      <c r="GR161" s="166"/>
      <c r="GS161" s="166"/>
      <c r="GT161" s="166"/>
      <c r="GU161" s="166"/>
      <c r="GV161" s="166"/>
      <c r="GW161" s="166"/>
      <c r="GX161" s="166"/>
      <c r="GY161" s="166"/>
      <c r="GZ161" s="166"/>
      <c r="HA161" s="166"/>
      <c r="HB161" s="166"/>
      <c r="HC161" s="166"/>
      <c r="HD161" s="166"/>
      <c r="HE161" s="166"/>
      <c r="HF161" s="166"/>
      <c r="HG161" s="166"/>
      <c r="HH161" s="166"/>
      <c r="HI161" s="166"/>
      <c r="HJ161" s="166"/>
      <c r="HK161" s="166"/>
      <c r="HL161" s="166"/>
      <c r="HM161" s="166"/>
      <c r="HN161" s="166"/>
      <c r="HO161" s="166"/>
      <c r="HP161" s="166"/>
      <c r="HQ161" s="166"/>
      <c r="HR161" s="166"/>
      <c r="HS161" s="166"/>
      <c r="HT161" s="166"/>
      <c r="HU161" s="166"/>
      <c r="HV161" s="166"/>
      <c r="HW161" s="166"/>
      <c r="HX161" s="166"/>
      <c r="HY161" s="166"/>
      <c r="HZ161" s="166"/>
      <c r="IA161" s="166"/>
      <c r="IB161" s="166"/>
      <c r="IC161" s="166"/>
      <c r="ID161" s="166"/>
      <c r="IE161" s="166"/>
      <c r="IF161" s="166"/>
      <c r="IG161" s="166"/>
      <c r="IH161" s="166"/>
      <c r="II161" s="166"/>
      <c r="IJ161" s="166"/>
      <c r="IK161" s="166"/>
      <c r="IL161" s="166"/>
      <c r="IM161" s="166"/>
      <c r="IN161" s="166"/>
      <c r="IO161" s="166"/>
      <c r="IP161" s="166"/>
      <c r="IQ161" s="166"/>
      <c r="IR161" s="166"/>
      <c r="IS161" s="166"/>
    </row>
    <row r="162" spans="1:254" x14ac:dyDescent="0.2">
      <c r="A162" s="163" t="s">
        <v>437</v>
      </c>
      <c r="B162" s="183" t="s">
        <v>439</v>
      </c>
      <c r="C162" s="207" t="s">
        <v>422</v>
      </c>
      <c r="D162" s="207" t="s">
        <v>543</v>
      </c>
      <c r="E162" s="207" t="s">
        <v>428</v>
      </c>
      <c r="F162" s="165">
        <v>720</v>
      </c>
      <c r="G162" s="165">
        <v>9086.98</v>
      </c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6"/>
      <c r="BQ162" s="166"/>
      <c r="BR162" s="166"/>
      <c r="BS162" s="166"/>
      <c r="BT162" s="166"/>
      <c r="BU162" s="166"/>
      <c r="BV162" s="166"/>
      <c r="BW162" s="166"/>
      <c r="BX162" s="166"/>
      <c r="BY162" s="166"/>
      <c r="BZ162" s="166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DI162" s="166"/>
      <c r="DJ162" s="166"/>
      <c r="DK162" s="166"/>
      <c r="DL162" s="166"/>
      <c r="DM162" s="166"/>
      <c r="DN162" s="166"/>
      <c r="DO162" s="166"/>
      <c r="DP162" s="166"/>
      <c r="DQ162" s="166"/>
      <c r="DR162" s="166"/>
      <c r="DS162" s="166"/>
      <c r="DT162" s="166"/>
      <c r="DU162" s="166"/>
      <c r="DV162" s="166"/>
      <c r="DW162" s="166"/>
      <c r="DX162" s="166"/>
      <c r="DY162" s="166"/>
      <c r="DZ162" s="166"/>
      <c r="EA162" s="166"/>
      <c r="EB162" s="166"/>
      <c r="EC162" s="166"/>
      <c r="ED162" s="166"/>
      <c r="EE162" s="166"/>
      <c r="EF162" s="166"/>
      <c r="EG162" s="166"/>
      <c r="EH162" s="166"/>
      <c r="EI162" s="166"/>
      <c r="EJ162" s="166"/>
      <c r="EK162" s="166"/>
      <c r="EL162" s="166"/>
      <c r="EM162" s="166"/>
      <c r="EN162" s="166"/>
      <c r="EO162" s="166"/>
      <c r="EP162" s="166"/>
      <c r="EQ162" s="166"/>
      <c r="ER162" s="166"/>
      <c r="ES162" s="166"/>
      <c r="ET162" s="166"/>
      <c r="EU162" s="166"/>
      <c r="EV162" s="166"/>
      <c r="EW162" s="166"/>
      <c r="EX162" s="166"/>
      <c r="EY162" s="166"/>
      <c r="EZ162" s="166"/>
      <c r="FA162" s="166"/>
      <c r="FB162" s="166"/>
      <c r="FC162" s="166"/>
      <c r="FD162" s="166"/>
      <c r="FE162" s="166"/>
      <c r="FF162" s="166"/>
      <c r="FG162" s="166"/>
      <c r="FH162" s="166"/>
      <c r="FI162" s="166"/>
      <c r="FJ162" s="166"/>
      <c r="FK162" s="166"/>
      <c r="FL162" s="166"/>
      <c r="FM162" s="166"/>
      <c r="FN162" s="166"/>
      <c r="FO162" s="166"/>
      <c r="FP162" s="166"/>
      <c r="FQ162" s="166"/>
      <c r="FR162" s="166"/>
      <c r="FS162" s="166"/>
      <c r="FT162" s="166"/>
      <c r="FU162" s="166"/>
      <c r="FV162" s="166"/>
      <c r="FW162" s="166"/>
      <c r="FX162" s="166"/>
      <c r="FY162" s="166"/>
      <c r="FZ162" s="166"/>
      <c r="GA162" s="166"/>
      <c r="GB162" s="166"/>
      <c r="GC162" s="166"/>
      <c r="GD162" s="166"/>
      <c r="GE162" s="166"/>
      <c r="GF162" s="166"/>
      <c r="GG162" s="166"/>
      <c r="GH162" s="166"/>
      <c r="GI162" s="166"/>
      <c r="GJ162" s="166"/>
      <c r="GK162" s="166"/>
      <c r="GL162" s="166"/>
      <c r="GM162" s="166"/>
      <c r="GN162" s="166"/>
      <c r="GO162" s="166"/>
      <c r="GP162" s="166"/>
      <c r="GQ162" s="166"/>
      <c r="GR162" s="166"/>
      <c r="GS162" s="166"/>
      <c r="GT162" s="166"/>
      <c r="GU162" s="166"/>
      <c r="GV162" s="166"/>
      <c r="GW162" s="166"/>
      <c r="GX162" s="166"/>
      <c r="GY162" s="166"/>
      <c r="GZ162" s="166"/>
      <c r="HA162" s="166"/>
      <c r="HB162" s="166"/>
      <c r="HC162" s="166"/>
      <c r="HD162" s="166"/>
      <c r="HE162" s="166"/>
      <c r="HF162" s="166"/>
      <c r="HG162" s="166"/>
      <c r="HH162" s="166"/>
      <c r="HI162" s="166"/>
      <c r="HJ162" s="166"/>
      <c r="HK162" s="166"/>
      <c r="HL162" s="166"/>
      <c r="HM162" s="166"/>
      <c r="HN162" s="166"/>
      <c r="HO162" s="166"/>
      <c r="HP162" s="166"/>
      <c r="HQ162" s="166"/>
      <c r="HR162" s="166"/>
      <c r="HS162" s="166"/>
      <c r="HT162" s="166"/>
      <c r="HU162" s="166"/>
      <c r="HV162" s="166"/>
      <c r="HW162" s="166"/>
      <c r="HX162" s="166"/>
      <c r="HY162" s="166"/>
      <c r="HZ162" s="166"/>
      <c r="IA162" s="166"/>
      <c r="IB162" s="166"/>
      <c r="IC162" s="166"/>
      <c r="ID162" s="166"/>
      <c r="IE162" s="166"/>
      <c r="IF162" s="166"/>
      <c r="IG162" s="166"/>
      <c r="IH162" s="166"/>
      <c r="II162" s="166"/>
      <c r="IJ162" s="166"/>
      <c r="IK162" s="166"/>
      <c r="IL162" s="166"/>
      <c r="IM162" s="166"/>
      <c r="IN162" s="166"/>
      <c r="IO162" s="166"/>
      <c r="IP162" s="166"/>
      <c r="IQ162" s="166"/>
      <c r="IR162" s="166"/>
      <c r="IS162" s="166"/>
    </row>
    <row r="163" spans="1:254" x14ac:dyDescent="0.2">
      <c r="A163" s="163" t="s">
        <v>470</v>
      </c>
      <c r="B163" s="183" t="s">
        <v>439</v>
      </c>
      <c r="C163" s="207" t="s">
        <v>422</v>
      </c>
      <c r="D163" s="207" t="s">
        <v>543</v>
      </c>
      <c r="E163" s="207" t="s">
        <v>471</v>
      </c>
      <c r="F163" s="165">
        <v>28080</v>
      </c>
      <c r="G163" s="165">
        <v>60844.55</v>
      </c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DI163" s="166"/>
      <c r="DJ163" s="166"/>
      <c r="DK163" s="166"/>
      <c r="DL163" s="166"/>
      <c r="DM163" s="166"/>
      <c r="DN163" s="166"/>
      <c r="DO163" s="166"/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6"/>
      <c r="EN163" s="166"/>
      <c r="EO163" s="166"/>
      <c r="EP163" s="166"/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6"/>
      <c r="FH163" s="166"/>
      <c r="FI163" s="166"/>
      <c r="FJ163" s="166"/>
      <c r="FK163" s="166"/>
      <c r="FL163" s="166"/>
      <c r="FM163" s="166"/>
      <c r="FN163" s="166"/>
      <c r="FO163" s="166"/>
      <c r="FP163" s="166"/>
      <c r="FQ163" s="166"/>
      <c r="FR163" s="166"/>
      <c r="FS163" s="166"/>
      <c r="FT163" s="166"/>
      <c r="FU163" s="166"/>
      <c r="FV163" s="166"/>
      <c r="FW163" s="166"/>
      <c r="FX163" s="166"/>
      <c r="FY163" s="166"/>
      <c r="FZ163" s="166"/>
      <c r="GA163" s="166"/>
      <c r="GB163" s="166"/>
      <c r="GC163" s="166"/>
      <c r="GD163" s="166"/>
      <c r="GE163" s="166"/>
      <c r="GF163" s="166"/>
      <c r="GG163" s="166"/>
      <c r="GH163" s="166"/>
      <c r="GI163" s="166"/>
      <c r="GJ163" s="166"/>
      <c r="GK163" s="166"/>
      <c r="GL163" s="166"/>
      <c r="GM163" s="166"/>
      <c r="GN163" s="166"/>
      <c r="GO163" s="166"/>
      <c r="GP163" s="166"/>
      <c r="GQ163" s="166"/>
      <c r="GR163" s="166"/>
      <c r="GS163" s="166"/>
      <c r="GT163" s="166"/>
      <c r="GU163" s="166"/>
      <c r="GV163" s="166"/>
      <c r="GW163" s="166"/>
      <c r="GX163" s="166"/>
      <c r="GY163" s="166"/>
      <c r="GZ163" s="166"/>
      <c r="HA163" s="166"/>
      <c r="HB163" s="166"/>
      <c r="HC163" s="166"/>
      <c r="HD163" s="166"/>
      <c r="HE163" s="166"/>
      <c r="HF163" s="166"/>
      <c r="HG163" s="166"/>
      <c r="HH163" s="166"/>
      <c r="HI163" s="166"/>
      <c r="HJ163" s="166"/>
      <c r="HK163" s="166"/>
      <c r="HL163" s="166"/>
      <c r="HM163" s="166"/>
      <c r="HN163" s="166"/>
      <c r="HO163" s="166"/>
      <c r="HP163" s="166"/>
      <c r="HQ163" s="166"/>
      <c r="HR163" s="166"/>
      <c r="HS163" s="166"/>
      <c r="HT163" s="166"/>
      <c r="HU163" s="166"/>
      <c r="HV163" s="166"/>
      <c r="HW163" s="166"/>
      <c r="HX163" s="166"/>
      <c r="HY163" s="166"/>
      <c r="HZ163" s="166"/>
      <c r="IA163" s="166"/>
      <c r="IB163" s="166"/>
      <c r="IC163" s="166"/>
      <c r="ID163" s="166"/>
      <c r="IE163" s="166"/>
      <c r="IF163" s="166"/>
      <c r="IG163" s="166"/>
      <c r="IH163" s="166"/>
      <c r="II163" s="166"/>
      <c r="IJ163" s="166"/>
      <c r="IK163" s="166"/>
      <c r="IL163" s="166"/>
      <c r="IM163" s="166"/>
      <c r="IN163" s="166"/>
      <c r="IO163" s="166"/>
      <c r="IP163" s="166"/>
      <c r="IQ163" s="166"/>
      <c r="IR163" s="166"/>
      <c r="IS163" s="166"/>
    </row>
    <row r="164" spans="1:254" ht="26.25" x14ac:dyDescent="0.25">
      <c r="A164" s="184" t="s">
        <v>544</v>
      </c>
      <c r="B164" s="183" t="s">
        <v>439</v>
      </c>
      <c r="C164" s="207" t="s">
        <v>422</v>
      </c>
      <c r="D164" s="180" t="s">
        <v>545</v>
      </c>
      <c r="E164" s="207"/>
      <c r="F164" s="165">
        <f>SUM(F169+F166+F167+F168+F165)</f>
        <v>4600</v>
      </c>
      <c r="G164" s="165">
        <f>SUM(G169+G166+G167+G168+G165)</f>
        <v>19245.12</v>
      </c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  <c r="AP164" s="173"/>
      <c r="AQ164" s="173"/>
      <c r="AR164" s="173"/>
      <c r="AS164" s="173"/>
      <c r="AT164" s="173"/>
      <c r="AU164" s="173"/>
      <c r="AV164" s="173"/>
      <c r="AW164" s="173"/>
      <c r="AX164" s="173"/>
      <c r="AY164" s="173"/>
      <c r="AZ164" s="173"/>
      <c r="BA164" s="173"/>
      <c r="BB164" s="173"/>
      <c r="BC164" s="173"/>
      <c r="BD164" s="173"/>
      <c r="BE164" s="173"/>
      <c r="BF164" s="173"/>
      <c r="BG164" s="173"/>
      <c r="BH164" s="173"/>
      <c r="BI164" s="173"/>
      <c r="BJ164" s="173"/>
      <c r="BK164" s="173"/>
      <c r="BL164" s="173"/>
      <c r="BM164" s="173"/>
      <c r="BN164" s="173"/>
      <c r="BO164" s="173"/>
      <c r="BP164" s="173"/>
      <c r="BQ164" s="173"/>
      <c r="BR164" s="173"/>
      <c r="BS164" s="173"/>
      <c r="BT164" s="173"/>
      <c r="BU164" s="173"/>
      <c r="BV164" s="173"/>
      <c r="BW164" s="173"/>
      <c r="BX164" s="173"/>
      <c r="BY164" s="173"/>
      <c r="BZ164" s="173"/>
      <c r="CA164" s="173"/>
      <c r="CB164" s="173"/>
      <c r="CC164" s="173"/>
      <c r="CD164" s="173"/>
      <c r="CE164" s="173"/>
      <c r="CF164" s="173"/>
      <c r="CG164" s="173"/>
      <c r="CH164" s="173"/>
      <c r="CI164" s="173"/>
      <c r="CJ164" s="173"/>
      <c r="CK164" s="173"/>
      <c r="CL164" s="173"/>
      <c r="CM164" s="173"/>
      <c r="CN164" s="173"/>
      <c r="CO164" s="173"/>
      <c r="CP164" s="173"/>
      <c r="CQ164" s="173"/>
      <c r="CR164" s="173"/>
      <c r="CS164" s="173"/>
      <c r="CT164" s="173"/>
      <c r="CU164" s="173"/>
      <c r="CV164" s="173"/>
      <c r="CW164" s="173"/>
      <c r="CX164" s="173"/>
      <c r="CY164" s="173"/>
      <c r="CZ164" s="173"/>
      <c r="DA164" s="173"/>
      <c r="DB164" s="173"/>
      <c r="DC164" s="173"/>
      <c r="DD164" s="173"/>
      <c r="DE164" s="173"/>
      <c r="DF164" s="173"/>
      <c r="DG164" s="173"/>
      <c r="DH164" s="173"/>
      <c r="DI164" s="173"/>
      <c r="DJ164" s="173"/>
      <c r="DK164" s="173"/>
      <c r="DL164" s="173"/>
      <c r="DM164" s="173"/>
      <c r="DN164" s="173"/>
      <c r="DO164" s="173"/>
      <c r="DP164" s="173"/>
      <c r="DQ164" s="173"/>
      <c r="DR164" s="173"/>
      <c r="DS164" s="173"/>
      <c r="DT164" s="173"/>
      <c r="DU164" s="173"/>
      <c r="DV164" s="173"/>
      <c r="DW164" s="173"/>
      <c r="DX164" s="173"/>
      <c r="DY164" s="173"/>
      <c r="DZ164" s="173"/>
      <c r="EA164" s="173"/>
      <c r="EB164" s="173"/>
      <c r="EC164" s="173"/>
      <c r="ED164" s="173"/>
      <c r="EE164" s="173"/>
      <c r="EF164" s="173"/>
      <c r="EG164" s="173"/>
      <c r="EH164" s="173"/>
      <c r="EI164" s="173"/>
      <c r="EJ164" s="173"/>
      <c r="EK164" s="173"/>
      <c r="EL164" s="173"/>
      <c r="EM164" s="173"/>
      <c r="EN164" s="173"/>
      <c r="EO164" s="173"/>
      <c r="EP164" s="173"/>
      <c r="EQ164" s="173"/>
      <c r="ER164" s="173"/>
      <c r="ES164" s="173"/>
      <c r="ET164" s="173"/>
      <c r="EU164" s="173"/>
      <c r="EV164" s="173"/>
      <c r="EW164" s="173"/>
      <c r="EX164" s="173"/>
      <c r="EY164" s="173"/>
      <c r="EZ164" s="173"/>
      <c r="FA164" s="173"/>
      <c r="FB164" s="173"/>
      <c r="FC164" s="173"/>
      <c r="FD164" s="173"/>
      <c r="FE164" s="173"/>
      <c r="FF164" s="173"/>
      <c r="FG164" s="173"/>
      <c r="FH164" s="173"/>
      <c r="FI164" s="173"/>
      <c r="FJ164" s="173"/>
      <c r="FK164" s="173"/>
      <c r="FL164" s="173"/>
      <c r="FM164" s="173"/>
      <c r="FN164" s="173"/>
      <c r="FO164" s="173"/>
      <c r="FP164" s="173"/>
      <c r="FQ164" s="173"/>
      <c r="FR164" s="173"/>
      <c r="FS164" s="173"/>
      <c r="FT164" s="173"/>
      <c r="FU164" s="173"/>
      <c r="FV164" s="173"/>
      <c r="FW164" s="173"/>
      <c r="FX164" s="173"/>
      <c r="FY164" s="173"/>
      <c r="FZ164" s="173"/>
      <c r="GA164" s="173"/>
      <c r="GB164" s="173"/>
      <c r="GC164" s="173"/>
      <c r="GD164" s="173"/>
      <c r="GE164" s="173"/>
      <c r="GF164" s="173"/>
      <c r="GG164" s="173"/>
      <c r="GH164" s="173"/>
      <c r="GI164" s="173"/>
      <c r="GJ164" s="173"/>
      <c r="GK164" s="173"/>
      <c r="GL164" s="173"/>
      <c r="GM164" s="173"/>
      <c r="GN164" s="173"/>
      <c r="GO164" s="173"/>
      <c r="GP164" s="173"/>
      <c r="GQ164" s="173"/>
      <c r="GR164" s="173"/>
      <c r="GS164" s="173"/>
      <c r="GT164" s="173"/>
      <c r="GU164" s="173"/>
      <c r="GV164" s="173"/>
      <c r="GW164" s="173"/>
      <c r="GX164" s="173"/>
      <c r="GY164" s="173"/>
      <c r="GZ164" s="173"/>
      <c r="HA164" s="173"/>
      <c r="HB164" s="173"/>
      <c r="HC164" s="173"/>
      <c r="HD164" s="173"/>
      <c r="HE164" s="173"/>
      <c r="HF164" s="173"/>
      <c r="HG164" s="173"/>
      <c r="HH164" s="173"/>
      <c r="HI164" s="173"/>
      <c r="HJ164" s="173"/>
      <c r="HK164" s="173"/>
      <c r="HL164" s="173"/>
      <c r="HM164" s="173"/>
      <c r="HN164" s="173"/>
      <c r="HO164" s="173"/>
      <c r="HP164" s="173"/>
      <c r="HQ164" s="173"/>
      <c r="HR164" s="173"/>
      <c r="HS164" s="173"/>
      <c r="HT164" s="173"/>
      <c r="HU164" s="173"/>
      <c r="HV164" s="173"/>
      <c r="HW164" s="173"/>
      <c r="HX164" s="173"/>
      <c r="HY164" s="173"/>
      <c r="HZ164" s="173"/>
      <c r="IA164" s="173"/>
      <c r="IB164" s="173"/>
      <c r="IC164" s="173"/>
      <c r="ID164" s="173"/>
      <c r="IE164" s="173"/>
      <c r="IF164" s="173"/>
      <c r="IG164" s="173"/>
      <c r="IH164" s="173"/>
      <c r="II164" s="173"/>
      <c r="IJ164" s="173"/>
      <c r="IK164" s="173"/>
      <c r="IL164" s="173"/>
      <c r="IM164" s="173"/>
      <c r="IN164" s="173"/>
      <c r="IO164" s="173"/>
      <c r="IP164" s="173"/>
      <c r="IQ164" s="173"/>
      <c r="IR164" s="173"/>
      <c r="IS164" s="173"/>
    </row>
    <row r="165" spans="1:254" ht="13.5" hidden="1" x14ac:dyDescent="0.25">
      <c r="A165" s="163" t="s">
        <v>437</v>
      </c>
      <c r="B165" s="183" t="s">
        <v>439</v>
      </c>
      <c r="C165" s="207" t="s">
        <v>422</v>
      </c>
      <c r="D165" s="207" t="s">
        <v>545</v>
      </c>
      <c r="E165" s="207" t="s">
        <v>428</v>
      </c>
      <c r="F165" s="165">
        <v>0</v>
      </c>
      <c r="G165" s="165">
        <v>1614</v>
      </c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  <c r="AP165" s="173"/>
      <c r="AQ165" s="173"/>
      <c r="AR165" s="173"/>
      <c r="AS165" s="173"/>
      <c r="AT165" s="173"/>
      <c r="AU165" s="173"/>
      <c r="AV165" s="173"/>
      <c r="AW165" s="173"/>
      <c r="AX165" s="173"/>
      <c r="AY165" s="173"/>
      <c r="AZ165" s="173"/>
      <c r="BA165" s="173"/>
      <c r="BB165" s="173"/>
      <c r="BC165" s="173"/>
      <c r="BD165" s="173"/>
      <c r="BE165" s="173"/>
      <c r="BF165" s="173"/>
      <c r="BG165" s="173"/>
      <c r="BH165" s="173"/>
      <c r="BI165" s="173"/>
      <c r="BJ165" s="173"/>
      <c r="BK165" s="173"/>
      <c r="BL165" s="173"/>
      <c r="BM165" s="173"/>
      <c r="BN165" s="173"/>
      <c r="BO165" s="173"/>
      <c r="BP165" s="173"/>
      <c r="BQ165" s="173"/>
      <c r="BR165" s="173"/>
      <c r="BS165" s="173"/>
      <c r="BT165" s="173"/>
      <c r="BU165" s="173"/>
      <c r="BV165" s="173"/>
      <c r="BW165" s="173"/>
      <c r="BX165" s="173"/>
      <c r="BY165" s="173"/>
      <c r="BZ165" s="173"/>
      <c r="CA165" s="173"/>
      <c r="CB165" s="173"/>
      <c r="CC165" s="173"/>
      <c r="CD165" s="173"/>
      <c r="CE165" s="173"/>
      <c r="CF165" s="173"/>
      <c r="CG165" s="173"/>
      <c r="CH165" s="173"/>
      <c r="CI165" s="173"/>
      <c r="CJ165" s="173"/>
      <c r="CK165" s="173"/>
      <c r="CL165" s="173"/>
      <c r="CM165" s="173"/>
      <c r="CN165" s="173"/>
      <c r="CO165" s="173"/>
      <c r="CP165" s="173"/>
      <c r="CQ165" s="173"/>
      <c r="CR165" s="173"/>
      <c r="CS165" s="173"/>
      <c r="CT165" s="173"/>
      <c r="CU165" s="173"/>
      <c r="CV165" s="173"/>
      <c r="CW165" s="173"/>
      <c r="CX165" s="173"/>
      <c r="CY165" s="173"/>
      <c r="CZ165" s="173"/>
      <c r="DA165" s="173"/>
      <c r="DB165" s="173"/>
      <c r="DC165" s="173"/>
      <c r="DD165" s="173"/>
      <c r="DE165" s="173"/>
      <c r="DF165" s="173"/>
      <c r="DG165" s="173"/>
      <c r="DH165" s="173"/>
      <c r="DI165" s="173"/>
      <c r="DJ165" s="173"/>
      <c r="DK165" s="173"/>
      <c r="DL165" s="173"/>
      <c r="DM165" s="173"/>
      <c r="DN165" s="173"/>
      <c r="DO165" s="173"/>
      <c r="DP165" s="173"/>
      <c r="DQ165" s="173"/>
      <c r="DR165" s="173"/>
      <c r="DS165" s="173"/>
      <c r="DT165" s="173"/>
      <c r="DU165" s="173"/>
      <c r="DV165" s="173"/>
      <c r="DW165" s="173"/>
      <c r="DX165" s="173"/>
      <c r="DY165" s="173"/>
      <c r="DZ165" s="173"/>
      <c r="EA165" s="173"/>
      <c r="EB165" s="173"/>
      <c r="EC165" s="173"/>
      <c r="ED165" s="173"/>
      <c r="EE165" s="173"/>
      <c r="EF165" s="173"/>
      <c r="EG165" s="173"/>
      <c r="EH165" s="173"/>
      <c r="EI165" s="173"/>
      <c r="EJ165" s="173"/>
      <c r="EK165" s="173"/>
      <c r="EL165" s="173"/>
      <c r="EM165" s="173"/>
      <c r="EN165" s="173"/>
      <c r="EO165" s="173"/>
      <c r="EP165" s="173"/>
      <c r="EQ165" s="173"/>
      <c r="ER165" s="173"/>
      <c r="ES165" s="173"/>
      <c r="ET165" s="173"/>
      <c r="EU165" s="173"/>
      <c r="EV165" s="173"/>
      <c r="EW165" s="173"/>
      <c r="EX165" s="173"/>
      <c r="EY165" s="173"/>
      <c r="EZ165" s="173"/>
      <c r="FA165" s="173"/>
      <c r="FB165" s="173"/>
      <c r="FC165" s="173"/>
      <c r="FD165" s="173"/>
      <c r="FE165" s="173"/>
      <c r="FF165" s="173"/>
      <c r="FG165" s="173"/>
      <c r="FH165" s="173"/>
      <c r="FI165" s="173"/>
      <c r="FJ165" s="173"/>
      <c r="FK165" s="173"/>
      <c r="FL165" s="173"/>
      <c r="FM165" s="173"/>
      <c r="FN165" s="173"/>
      <c r="FO165" s="173"/>
      <c r="FP165" s="173"/>
      <c r="FQ165" s="173"/>
      <c r="FR165" s="173"/>
      <c r="FS165" s="173"/>
      <c r="FT165" s="173"/>
      <c r="FU165" s="173"/>
      <c r="FV165" s="173"/>
      <c r="FW165" s="173"/>
      <c r="FX165" s="173"/>
      <c r="FY165" s="173"/>
      <c r="FZ165" s="173"/>
      <c r="GA165" s="173"/>
      <c r="GB165" s="173"/>
      <c r="GC165" s="173"/>
      <c r="GD165" s="173"/>
      <c r="GE165" s="173"/>
      <c r="GF165" s="173"/>
      <c r="GG165" s="173"/>
      <c r="GH165" s="173"/>
      <c r="GI165" s="173"/>
      <c r="GJ165" s="173"/>
      <c r="GK165" s="173"/>
      <c r="GL165" s="173"/>
      <c r="GM165" s="173"/>
      <c r="GN165" s="173"/>
      <c r="GO165" s="173"/>
      <c r="GP165" s="173"/>
      <c r="GQ165" s="173"/>
      <c r="GR165" s="173"/>
      <c r="GS165" s="173"/>
      <c r="GT165" s="173"/>
      <c r="GU165" s="173"/>
      <c r="GV165" s="173"/>
      <c r="GW165" s="173"/>
      <c r="GX165" s="173"/>
      <c r="GY165" s="173"/>
      <c r="GZ165" s="173"/>
      <c r="HA165" s="173"/>
      <c r="HB165" s="173"/>
      <c r="HC165" s="173"/>
      <c r="HD165" s="173"/>
      <c r="HE165" s="173"/>
      <c r="HF165" s="173"/>
      <c r="HG165" s="173"/>
      <c r="HH165" s="173"/>
      <c r="HI165" s="173"/>
      <c r="HJ165" s="173"/>
      <c r="HK165" s="173"/>
      <c r="HL165" s="173"/>
      <c r="HM165" s="173"/>
      <c r="HN165" s="173"/>
      <c r="HO165" s="173"/>
      <c r="HP165" s="173"/>
      <c r="HQ165" s="173"/>
      <c r="HR165" s="173"/>
      <c r="HS165" s="173"/>
      <c r="HT165" s="173"/>
      <c r="HU165" s="173"/>
      <c r="HV165" s="173"/>
      <c r="HW165" s="173"/>
      <c r="HX165" s="173"/>
      <c r="HY165" s="173"/>
      <c r="HZ165" s="173"/>
      <c r="IA165" s="173"/>
      <c r="IB165" s="173"/>
      <c r="IC165" s="173"/>
      <c r="ID165" s="173"/>
      <c r="IE165" s="173"/>
      <c r="IF165" s="173"/>
      <c r="IG165" s="173"/>
      <c r="IH165" s="173"/>
      <c r="II165" s="173"/>
      <c r="IJ165" s="173"/>
      <c r="IK165" s="173"/>
      <c r="IL165" s="173"/>
      <c r="IM165" s="173"/>
      <c r="IN165" s="173"/>
      <c r="IO165" s="173"/>
      <c r="IP165" s="173"/>
      <c r="IQ165" s="173"/>
      <c r="IR165" s="173"/>
      <c r="IS165" s="173"/>
    </row>
    <row r="166" spans="1:254" ht="13.5" hidden="1" x14ac:dyDescent="0.25">
      <c r="A166" s="163" t="s">
        <v>437</v>
      </c>
      <c r="B166" s="183" t="s">
        <v>439</v>
      </c>
      <c r="C166" s="207" t="s">
        <v>422</v>
      </c>
      <c r="D166" s="207" t="s">
        <v>546</v>
      </c>
      <c r="E166" s="207" t="s">
        <v>428</v>
      </c>
      <c r="F166" s="165">
        <v>0</v>
      </c>
      <c r="G166" s="165">
        <v>734</v>
      </c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73"/>
      <c r="CH166" s="173"/>
      <c r="CI166" s="173"/>
      <c r="CJ166" s="173"/>
      <c r="CK166" s="173"/>
      <c r="CL166" s="173"/>
      <c r="CM166" s="173"/>
      <c r="CN166" s="173"/>
      <c r="CO166" s="173"/>
      <c r="CP166" s="173"/>
      <c r="CQ166" s="173"/>
      <c r="CR166" s="173"/>
      <c r="CS166" s="173"/>
      <c r="CT166" s="173"/>
      <c r="CU166" s="173"/>
      <c r="CV166" s="173"/>
      <c r="CW166" s="173"/>
      <c r="CX166" s="173"/>
      <c r="CY166" s="173"/>
      <c r="CZ166" s="173"/>
      <c r="DA166" s="173"/>
      <c r="DB166" s="173"/>
      <c r="DC166" s="173"/>
      <c r="DD166" s="173"/>
      <c r="DE166" s="173"/>
      <c r="DF166" s="173"/>
      <c r="DG166" s="173"/>
      <c r="DH166" s="173"/>
      <c r="DI166" s="173"/>
      <c r="DJ166" s="173"/>
      <c r="DK166" s="173"/>
      <c r="DL166" s="173"/>
      <c r="DM166" s="173"/>
      <c r="DN166" s="173"/>
      <c r="DO166" s="173"/>
      <c r="DP166" s="173"/>
      <c r="DQ166" s="173"/>
      <c r="DR166" s="173"/>
      <c r="DS166" s="173"/>
      <c r="DT166" s="173"/>
      <c r="DU166" s="173"/>
      <c r="DV166" s="173"/>
      <c r="DW166" s="173"/>
      <c r="DX166" s="173"/>
      <c r="DY166" s="173"/>
      <c r="DZ166" s="173"/>
      <c r="EA166" s="173"/>
      <c r="EB166" s="173"/>
      <c r="EC166" s="173"/>
      <c r="ED166" s="173"/>
      <c r="EE166" s="173"/>
      <c r="EF166" s="173"/>
      <c r="EG166" s="173"/>
      <c r="EH166" s="173"/>
      <c r="EI166" s="173"/>
      <c r="EJ166" s="173"/>
      <c r="EK166" s="173"/>
      <c r="EL166" s="173"/>
      <c r="EM166" s="173"/>
      <c r="EN166" s="173"/>
      <c r="EO166" s="173"/>
      <c r="EP166" s="173"/>
      <c r="EQ166" s="173"/>
      <c r="ER166" s="173"/>
      <c r="ES166" s="173"/>
      <c r="ET166" s="173"/>
      <c r="EU166" s="173"/>
      <c r="EV166" s="173"/>
      <c r="EW166" s="173"/>
      <c r="EX166" s="173"/>
      <c r="EY166" s="173"/>
      <c r="EZ166" s="173"/>
      <c r="FA166" s="173"/>
      <c r="FB166" s="173"/>
      <c r="FC166" s="173"/>
      <c r="FD166" s="173"/>
      <c r="FE166" s="173"/>
      <c r="FF166" s="173"/>
      <c r="FG166" s="173"/>
      <c r="FH166" s="173"/>
      <c r="FI166" s="173"/>
      <c r="FJ166" s="173"/>
      <c r="FK166" s="173"/>
      <c r="FL166" s="173"/>
      <c r="FM166" s="173"/>
      <c r="FN166" s="173"/>
      <c r="FO166" s="173"/>
      <c r="FP166" s="173"/>
      <c r="FQ166" s="173"/>
      <c r="FR166" s="173"/>
      <c r="FS166" s="173"/>
      <c r="FT166" s="173"/>
      <c r="FU166" s="173"/>
      <c r="FV166" s="173"/>
      <c r="FW166" s="173"/>
      <c r="FX166" s="173"/>
      <c r="FY166" s="173"/>
      <c r="FZ166" s="173"/>
      <c r="GA166" s="173"/>
      <c r="GB166" s="173"/>
      <c r="GC166" s="173"/>
      <c r="GD166" s="173"/>
      <c r="GE166" s="173"/>
      <c r="GF166" s="173"/>
      <c r="GG166" s="173"/>
      <c r="GH166" s="173"/>
      <c r="GI166" s="173"/>
      <c r="GJ166" s="173"/>
      <c r="GK166" s="173"/>
      <c r="GL166" s="173"/>
      <c r="GM166" s="173"/>
      <c r="GN166" s="173"/>
      <c r="GO166" s="173"/>
      <c r="GP166" s="173"/>
      <c r="GQ166" s="173"/>
      <c r="GR166" s="173"/>
      <c r="GS166" s="173"/>
      <c r="GT166" s="173"/>
      <c r="GU166" s="173"/>
      <c r="GV166" s="173"/>
      <c r="GW166" s="173"/>
      <c r="GX166" s="173"/>
      <c r="GY166" s="173"/>
      <c r="GZ166" s="173"/>
      <c r="HA166" s="173"/>
      <c r="HB166" s="173"/>
      <c r="HC166" s="173"/>
      <c r="HD166" s="173"/>
      <c r="HE166" s="173"/>
      <c r="HF166" s="173"/>
      <c r="HG166" s="173"/>
      <c r="HH166" s="173"/>
      <c r="HI166" s="173"/>
      <c r="HJ166" s="173"/>
      <c r="HK166" s="173"/>
      <c r="HL166" s="173"/>
      <c r="HM166" s="173"/>
      <c r="HN166" s="173"/>
      <c r="HO166" s="173"/>
      <c r="HP166" s="173"/>
      <c r="HQ166" s="173"/>
      <c r="HR166" s="173"/>
      <c r="HS166" s="173"/>
      <c r="HT166" s="173"/>
      <c r="HU166" s="173"/>
      <c r="HV166" s="173"/>
      <c r="HW166" s="173"/>
      <c r="HX166" s="173"/>
      <c r="HY166" s="173"/>
      <c r="HZ166" s="173"/>
      <c r="IA166" s="173"/>
      <c r="IB166" s="173"/>
      <c r="IC166" s="173"/>
      <c r="ID166" s="173"/>
      <c r="IE166" s="173"/>
      <c r="IF166" s="173"/>
      <c r="IG166" s="173"/>
      <c r="IH166" s="173"/>
      <c r="II166" s="173"/>
      <c r="IJ166" s="173"/>
      <c r="IK166" s="173"/>
      <c r="IL166" s="173"/>
      <c r="IM166" s="173"/>
      <c r="IN166" s="173"/>
      <c r="IO166" s="173"/>
      <c r="IP166" s="173"/>
      <c r="IQ166" s="173"/>
      <c r="IR166" s="173"/>
      <c r="IS166" s="173"/>
    </row>
    <row r="167" spans="1:254" ht="39" hidden="1" x14ac:dyDescent="0.25">
      <c r="A167" s="163" t="s">
        <v>419</v>
      </c>
      <c r="B167" s="183" t="s">
        <v>439</v>
      </c>
      <c r="C167" s="207" t="s">
        <v>422</v>
      </c>
      <c r="D167" s="207" t="s">
        <v>547</v>
      </c>
      <c r="E167" s="207" t="s">
        <v>420</v>
      </c>
      <c r="F167" s="165">
        <v>0</v>
      </c>
      <c r="G167" s="165">
        <v>192.45</v>
      </c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N167" s="173"/>
      <c r="BO167" s="173"/>
      <c r="BP167" s="173"/>
      <c r="BQ167" s="173"/>
      <c r="BR167" s="173"/>
      <c r="BS167" s="173"/>
      <c r="BT167" s="173"/>
      <c r="BU167" s="173"/>
      <c r="BV167" s="173"/>
      <c r="BW167" s="173"/>
      <c r="BX167" s="173"/>
      <c r="BY167" s="173"/>
      <c r="BZ167" s="173"/>
      <c r="CA167" s="173"/>
      <c r="CB167" s="173"/>
      <c r="CC167" s="173"/>
      <c r="CD167" s="173"/>
      <c r="CE167" s="173"/>
      <c r="CF167" s="173"/>
      <c r="CG167" s="173"/>
      <c r="CH167" s="173"/>
      <c r="CI167" s="173"/>
      <c r="CJ167" s="173"/>
      <c r="CK167" s="173"/>
      <c r="CL167" s="173"/>
      <c r="CM167" s="173"/>
      <c r="CN167" s="173"/>
      <c r="CO167" s="173"/>
      <c r="CP167" s="173"/>
      <c r="CQ167" s="173"/>
      <c r="CR167" s="173"/>
      <c r="CS167" s="173"/>
      <c r="CT167" s="173"/>
      <c r="CU167" s="173"/>
      <c r="CV167" s="173"/>
      <c r="CW167" s="173"/>
      <c r="CX167" s="173"/>
      <c r="CY167" s="173"/>
      <c r="CZ167" s="173"/>
      <c r="DA167" s="173"/>
      <c r="DB167" s="173"/>
      <c r="DC167" s="173"/>
      <c r="DD167" s="173"/>
      <c r="DE167" s="173"/>
      <c r="DF167" s="173"/>
      <c r="DG167" s="173"/>
      <c r="DH167" s="173"/>
      <c r="DI167" s="173"/>
      <c r="DJ167" s="173"/>
      <c r="DK167" s="173"/>
      <c r="DL167" s="173"/>
      <c r="DM167" s="173"/>
      <c r="DN167" s="173"/>
      <c r="DO167" s="173"/>
      <c r="DP167" s="173"/>
      <c r="DQ167" s="173"/>
      <c r="DR167" s="173"/>
      <c r="DS167" s="173"/>
      <c r="DT167" s="173"/>
      <c r="DU167" s="173"/>
      <c r="DV167" s="173"/>
      <c r="DW167" s="173"/>
      <c r="DX167" s="173"/>
      <c r="DY167" s="173"/>
      <c r="DZ167" s="173"/>
      <c r="EA167" s="173"/>
      <c r="EB167" s="173"/>
      <c r="EC167" s="173"/>
      <c r="ED167" s="173"/>
      <c r="EE167" s="173"/>
      <c r="EF167" s="173"/>
      <c r="EG167" s="173"/>
      <c r="EH167" s="173"/>
      <c r="EI167" s="173"/>
      <c r="EJ167" s="173"/>
      <c r="EK167" s="173"/>
      <c r="EL167" s="173"/>
      <c r="EM167" s="173"/>
      <c r="EN167" s="173"/>
      <c r="EO167" s="173"/>
      <c r="EP167" s="173"/>
      <c r="EQ167" s="173"/>
      <c r="ER167" s="173"/>
      <c r="ES167" s="173"/>
      <c r="ET167" s="173"/>
      <c r="EU167" s="173"/>
      <c r="EV167" s="173"/>
      <c r="EW167" s="173"/>
      <c r="EX167" s="173"/>
      <c r="EY167" s="173"/>
      <c r="EZ167" s="173"/>
      <c r="FA167" s="173"/>
      <c r="FB167" s="173"/>
      <c r="FC167" s="173"/>
      <c r="FD167" s="173"/>
      <c r="FE167" s="173"/>
      <c r="FF167" s="173"/>
      <c r="FG167" s="173"/>
      <c r="FH167" s="173"/>
      <c r="FI167" s="173"/>
      <c r="FJ167" s="173"/>
      <c r="FK167" s="173"/>
      <c r="FL167" s="173"/>
      <c r="FM167" s="173"/>
      <c r="FN167" s="173"/>
      <c r="FO167" s="173"/>
      <c r="FP167" s="173"/>
      <c r="FQ167" s="173"/>
      <c r="FR167" s="173"/>
      <c r="FS167" s="173"/>
      <c r="FT167" s="173"/>
      <c r="FU167" s="173"/>
      <c r="FV167" s="173"/>
      <c r="FW167" s="173"/>
      <c r="FX167" s="173"/>
      <c r="FY167" s="173"/>
      <c r="FZ167" s="173"/>
      <c r="GA167" s="173"/>
      <c r="GB167" s="173"/>
      <c r="GC167" s="173"/>
      <c r="GD167" s="173"/>
      <c r="GE167" s="173"/>
      <c r="GF167" s="173"/>
      <c r="GG167" s="173"/>
      <c r="GH167" s="173"/>
      <c r="GI167" s="173"/>
      <c r="GJ167" s="173"/>
      <c r="GK167" s="173"/>
      <c r="GL167" s="173"/>
      <c r="GM167" s="173"/>
      <c r="GN167" s="173"/>
      <c r="GO167" s="173"/>
      <c r="GP167" s="173"/>
      <c r="GQ167" s="173"/>
      <c r="GR167" s="173"/>
      <c r="GS167" s="173"/>
      <c r="GT167" s="173"/>
      <c r="GU167" s="173"/>
      <c r="GV167" s="173"/>
      <c r="GW167" s="173"/>
      <c r="GX167" s="173"/>
      <c r="GY167" s="173"/>
      <c r="GZ167" s="173"/>
      <c r="HA167" s="173"/>
      <c r="HB167" s="173"/>
      <c r="HC167" s="173"/>
      <c r="HD167" s="173"/>
      <c r="HE167" s="173"/>
      <c r="HF167" s="173"/>
      <c r="HG167" s="173"/>
      <c r="HH167" s="173"/>
      <c r="HI167" s="173"/>
      <c r="HJ167" s="173"/>
      <c r="HK167" s="173"/>
      <c r="HL167" s="173"/>
      <c r="HM167" s="173"/>
      <c r="HN167" s="173"/>
      <c r="HO167" s="173"/>
      <c r="HP167" s="173"/>
      <c r="HQ167" s="173"/>
      <c r="HR167" s="173"/>
      <c r="HS167" s="173"/>
      <c r="HT167" s="173"/>
      <c r="HU167" s="173"/>
      <c r="HV167" s="173"/>
      <c r="HW167" s="173"/>
      <c r="HX167" s="173"/>
      <c r="HY167" s="173"/>
      <c r="HZ167" s="173"/>
      <c r="IA167" s="173"/>
      <c r="IB167" s="173"/>
      <c r="IC167" s="173"/>
      <c r="ID167" s="173"/>
      <c r="IE167" s="173"/>
      <c r="IF167" s="173"/>
      <c r="IG167" s="173"/>
      <c r="IH167" s="173"/>
      <c r="II167" s="173"/>
      <c r="IJ167" s="173"/>
      <c r="IK167" s="173"/>
      <c r="IL167" s="173"/>
      <c r="IM167" s="173"/>
      <c r="IN167" s="173"/>
      <c r="IO167" s="173"/>
      <c r="IP167" s="173"/>
      <c r="IQ167" s="173"/>
      <c r="IR167" s="173"/>
      <c r="IS167" s="173"/>
    </row>
    <row r="168" spans="1:254" ht="13.5" hidden="1" x14ac:dyDescent="0.25">
      <c r="A168" s="163" t="s">
        <v>437</v>
      </c>
      <c r="B168" s="183" t="s">
        <v>439</v>
      </c>
      <c r="C168" s="207" t="s">
        <v>422</v>
      </c>
      <c r="D168" s="207" t="s">
        <v>547</v>
      </c>
      <c r="E168" s="207" t="s">
        <v>428</v>
      </c>
      <c r="F168" s="165">
        <v>0</v>
      </c>
      <c r="G168" s="165">
        <v>10138.67</v>
      </c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173"/>
      <c r="BN168" s="173"/>
      <c r="BO168" s="173"/>
      <c r="BP168" s="173"/>
      <c r="BQ168" s="173"/>
      <c r="BR168" s="173"/>
      <c r="BS168" s="173"/>
      <c r="BT168" s="173"/>
      <c r="BU168" s="173"/>
      <c r="BV168" s="173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  <c r="CG168" s="173"/>
      <c r="CH168" s="173"/>
      <c r="CI168" s="173"/>
      <c r="CJ168" s="173"/>
      <c r="CK168" s="173"/>
      <c r="CL168" s="173"/>
      <c r="CM168" s="173"/>
      <c r="CN168" s="173"/>
      <c r="CO168" s="173"/>
      <c r="CP168" s="173"/>
      <c r="CQ168" s="173"/>
      <c r="CR168" s="173"/>
      <c r="CS168" s="173"/>
      <c r="CT168" s="173"/>
      <c r="CU168" s="173"/>
      <c r="CV168" s="173"/>
      <c r="CW168" s="173"/>
      <c r="CX168" s="173"/>
      <c r="CY168" s="173"/>
      <c r="CZ168" s="173"/>
      <c r="DA168" s="173"/>
      <c r="DB168" s="173"/>
      <c r="DC168" s="173"/>
      <c r="DD168" s="173"/>
      <c r="DE168" s="173"/>
      <c r="DF168" s="173"/>
      <c r="DG168" s="173"/>
      <c r="DH168" s="173"/>
      <c r="DI168" s="173"/>
      <c r="DJ168" s="173"/>
      <c r="DK168" s="173"/>
      <c r="DL168" s="173"/>
      <c r="DM168" s="173"/>
      <c r="DN168" s="173"/>
      <c r="DO168" s="173"/>
      <c r="DP168" s="173"/>
      <c r="DQ168" s="173"/>
      <c r="DR168" s="173"/>
      <c r="DS168" s="173"/>
      <c r="DT168" s="173"/>
      <c r="DU168" s="173"/>
      <c r="DV168" s="173"/>
      <c r="DW168" s="173"/>
      <c r="DX168" s="173"/>
      <c r="DY168" s="173"/>
      <c r="DZ168" s="173"/>
      <c r="EA168" s="173"/>
      <c r="EB168" s="173"/>
      <c r="EC168" s="173"/>
      <c r="ED168" s="173"/>
      <c r="EE168" s="173"/>
      <c r="EF168" s="173"/>
      <c r="EG168" s="173"/>
      <c r="EH168" s="173"/>
      <c r="EI168" s="173"/>
      <c r="EJ168" s="173"/>
      <c r="EK168" s="173"/>
      <c r="EL168" s="173"/>
      <c r="EM168" s="173"/>
      <c r="EN168" s="173"/>
      <c r="EO168" s="173"/>
      <c r="EP168" s="173"/>
      <c r="EQ168" s="173"/>
      <c r="ER168" s="173"/>
      <c r="ES168" s="173"/>
      <c r="ET168" s="173"/>
      <c r="EU168" s="173"/>
      <c r="EV168" s="173"/>
      <c r="EW168" s="173"/>
      <c r="EX168" s="173"/>
      <c r="EY168" s="173"/>
      <c r="EZ168" s="173"/>
      <c r="FA168" s="173"/>
      <c r="FB168" s="173"/>
      <c r="FC168" s="173"/>
      <c r="FD168" s="173"/>
      <c r="FE168" s="173"/>
      <c r="FF168" s="173"/>
      <c r="FG168" s="173"/>
      <c r="FH168" s="173"/>
      <c r="FI168" s="173"/>
      <c r="FJ168" s="173"/>
      <c r="FK168" s="173"/>
      <c r="FL168" s="173"/>
      <c r="FM168" s="173"/>
      <c r="FN168" s="173"/>
      <c r="FO168" s="173"/>
      <c r="FP168" s="173"/>
      <c r="FQ168" s="173"/>
      <c r="FR168" s="173"/>
      <c r="FS168" s="173"/>
      <c r="FT168" s="173"/>
      <c r="FU168" s="173"/>
      <c r="FV168" s="173"/>
      <c r="FW168" s="173"/>
      <c r="FX168" s="173"/>
      <c r="FY168" s="173"/>
      <c r="FZ168" s="173"/>
      <c r="GA168" s="173"/>
      <c r="GB168" s="173"/>
      <c r="GC168" s="173"/>
      <c r="GD168" s="173"/>
      <c r="GE168" s="173"/>
      <c r="GF168" s="173"/>
      <c r="GG168" s="173"/>
      <c r="GH168" s="173"/>
      <c r="GI168" s="173"/>
      <c r="GJ168" s="173"/>
      <c r="GK168" s="173"/>
      <c r="GL168" s="173"/>
      <c r="GM168" s="173"/>
      <c r="GN168" s="173"/>
      <c r="GO168" s="173"/>
      <c r="GP168" s="173"/>
      <c r="GQ168" s="173"/>
      <c r="GR168" s="173"/>
      <c r="GS168" s="173"/>
      <c r="GT168" s="173"/>
      <c r="GU168" s="173"/>
      <c r="GV168" s="173"/>
      <c r="GW168" s="173"/>
      <c r="GX168" s="173"/>
      <c r="GY168" s="173"/>
      <c r="GZ168" s="173"/>
      <c r="HA168" s="173"/>
      <c r="HB168" s="173"/>
      <c r="HC168" s="173"/>
      <c r="HD168" s="173"/>
      <c r="HE168" s="173"/>
      <c r="HF168" s="173"/>
      <c r="HG168" s="173"/>
      <c r="HH168" s="173"/>
      <c r="HI168" s="173"/>
      <c r="HJ168" s="173"/>
      <c r="HK168" s="173"/>
      <c r="HL168" s="173"/>
      <c r="HM168" s="173"/>
      <c r="HN168" s="173"/>
      <c r="HO168" s="173"/>
      <c r="HP168" s="173"/>
      <c r="HQ168" s="173"/>
      <c r="HR168" s="173"/>
      <c r="HS168" s="173"/>
      <c r="HT168" s="173"/>
      <c r="HU168" s="173"/>
      <c r="HV168" s="173"/>
      <c r="HW168" s="173"/>
      <c r="HX168" s="173"/>
      <c r="HY168" s="173"/>
      <c r="HZ168" s="173"/>
      <c r="IA168" s="173"/>
      <c r="IB168" s="173"/>
      <c r="IC168" s="173"/>
      <c r="ID168" s="173"/>
      <c r="IE168" s="173"/>
      <c r="IF168" s="173"/>
      <c r="IG168" s="173"/>
      <c r="IH168" s="173"/>
      <c r="II168" s="173"/>
      <c r="IJ168" s="173"/>
      <c r="IK168" s="173"/>
      <c r="IL168" s="173"/>
      <c r="IM168" s="173"/>
      <c r="IN168" s="173"/>
      <c r="IO168" s="173"/>
      <c r="IP168" s="173"/>
      <c r="IQ168" s="173"/>
      <c r="IR168" s="173"/>
      <c r="IS168" s="173"/>
    </row>
    <row r="169" spans="1:254" ht="26.25" x14ac:dyDescent="0.25">
      <c r="A169" s="208" t="s">
        <v>472</v>
      </c>
      <c r="B169" s="183" t="s">
        <v>439</v>
      </c>
      <c r="C169" s="183" t="s">
        <v>422</v>
      </c>
      <c r="D169" s="183" t="s">
        <v>548</v>
      </c>
      <c r="E169" s="183" t="s">
        <v>473</v>
      </c>
      <c r="F169" s="165">
        <v>4600</v>
      </c>
      <c r="G169" s="165">
        <v>6566</v>
      </c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173"/>
      <c r="BV169" s="173"/>
      <c r="BW169" s="173"/>
      <c r="BX169" s="173"/>
      <c r="BY169" s="173"/>
      <c r="BZ169" s="173"/>
      <c r="CA169" s="173"/>
      <c r="CB169" s="173"/>
      <c r="CC169" s="173"/>
      <c r="CD169" s="173"/>
      <c r="CE169" s="173"/>
      <c r="CF169" s="173"/>
      <c r="CG169" s="173"/>
      <c r="CH169" s="173"/>
      <c r="CI169" s="173"/>
      <c r="CJ169" s="173"/>
      <c r="CK169" s="173"/>
      <c r="CL169" s="173"/>
      <c r="CM169" s="173"/>
      <c r="CN169" s="173"/>
      <c r="CO169" s="173"/>
      <c r="CP169" s="173"/>
      <c r="CQ169" s="173"/>
      <c r="CR169" s="173"/>
      <c r="CS169" s="173"/>
      <c r="CT169" s="173"/>
      <c r="CU169" s="173"/>
      <c r="CV169" s="173"/>
      <c r="CW169" s="173"/>
      <c r="CX169" s="173"/>
      <c r="CY169" s="173"/>
      <c r="CZ169" s="173"/>
      <c r="DA169" s="173"/>
      <c r="DB169" s="173"/>
      <c r="DC169" s="173"/>
      <c r="DD169" s="173"/>
      <c r="DE169" s="173"/>
      <c r="DF169" s="173"/>
      <c r="DG169" s="173"/>
      <c r="DH169" s="173"/>
      <c r="DI169" s="173"/>
      <c r="DJ169" s="173"/>
      <c r="DK169" s="173"/>
      <c r="DL169" s="173"/>
      <c r="DM169" s="173"/>
      <c r="DN169" s="173"/>
      <c r="DO169" s="173"/>
      <c r="DP169" s="173"/>
      <c r="DQ169" s="173"/>
      <c r="DR169" s="173"/>
      <c r="DS169" s="173"/>
      <c r="DT169" s="173"/>
      <c r="DU169" s="173"/>
      <c r="DV169" s="173"/>
      <c r="DW169" s="173"/>
      <c r="DX169" s="173"/>
      <c r="DY169" s="173"/>
      <c r="DZ169" s="173"/>
      <c r="EA169" s="173"/>
      <c r="EB169" s="173"/>
      <c r="EC169" s="173"/>
      <c r="ED169" s="173"/>
      <c r="EE169" s="173"/>
      <c r="EF169" s="173"/>
      <c r="EG169" s="173"/>
      <c r="EH169" s="173"/>
      <c r="EI169" s="173"/>
      <c r="EJ169" s="173"/>
      <c r="EK169" s="173"/>
      <c r="EL169" s="173"/>
      <c r="EM169" s="173"/>
      <c r="EN169" s="173"/>
      <c r="EO169" s="173"/>
      <c r="EP169" s="173"/>
      <c r="EQ169" s="173"/>
      <c r="ER169" s="173"/>
      <c r="ES169" s="173"/>
      <c r="ET169" s="173"/>
      <c r="EU169" s="173"/>
      <c r="EV169" s="173"/>
      <c r="EW169" s="173"/>
      <c r="EX169" s="173"/>
      <c r="EY169" s="173"/>
      <c r="EZ169" s="173"/>
      <c r="FA169" s="173"/>
      <c r="FB169" s="173"/>
      <c r="FC169" s="173"/>
      <c r="FD169" s="173"/>
      <c r="FE169" s="173"/>
      <c r="FF169" s="173"/>
      <c r="FG169" s="173"/>
      <c r="FH169" s="173"/>
      <c r="FI169" s="173"/>
      <c r="FJ169" s="173"/>
      <c r="FK169" s="173"/>
      <c r="FL169" s="173"/>
      <c r="FM169" s="173"/>
      <c r="FN169" s="173"/>
      <c r="FO169" s="173"/>
      <c r="FP169" s="173"/>
      <c r="FQ169" s="173"/>
      <c r="FR169" s="173"/>
      <c r="FS169" s="173"/>
      <c r="FT169" s="173"/>
      <c r="FU169" s="173"/>
      <c r="FV169" s="173"/>
      <c r="FW169" s="173"/>
      <c r="FX169" s="173"/>
      <c r="FY169" s="173"/>
      <c r="FZ169" s="173"/>
      <c r="GA169" s="173"/>
      <c r="GB169" s="173"/>
      <c r="GC169" s="173"/>
      <c r="GD169" s="173"/>
      <c r="GE169" s="173"/>
      <c r="GF169" s="173"/>
      <c r="GG169" s="173"/>
      <c r="GH169" s="173"/>
      <c r="GI169" s="173"/>
      <c r="GJ169" s="173"/>
      <c r="GK169" s="173"/>
      <c r="GL169" s="173"/>
      <c r="GM169" s="173"/>
      <c r="GN169" s="173"/>
      <c r="GO169" s="173"/>
      <c r="GP169" s="173"/>
      <c r="GQ169" s="173"/>
      <c r="GR169" s="173"/>
      <c r="GS169" s="173"/>
      <c r="GT169" s="173"/>
      <c r="GU169" s="173"/>
      <c r="GV169" s="173"/>
      <c r="GW169" s="173"/>
      <c r="GX169" s="173"/>
      <c r="GY169" s="173"/>
      <c r="GZ169" s="173"/>
      <c r="HA169" s="173"/>
      <c r="HB169" s="173"/>
      <c r="HC169" s="173"/>
      <c r="HD169" s="173"/>
      <c r="HE169" s="173"/>
      <c r="HF169" s="173"/>
      <c r="HG169" s="173"/>
      <c r="HH169" s="173"/>
      <c r="HI169" s="173"/>
      <c r="HJ169" s="173"/>
      <c r="HK169" s="173"/>
      <c r="HL169" s="173"/>
      <c r="HM169" s="173"/>
      <c r="HN169" s="173"/>
      <c r="HO169" s="173"/>
      <c r="HP169" s="173"/>
      <c r="HQ169" s="173"/>
      <c r="HR169" s="173"/>
      <c r="HS169" s="173"/>
      <c r="HT169" s="173"/>
      <c r="HU169" s="173"/>
      <c r="HV169" s="173"/>
      <c r="HW169" s="173"/>
      <c r="HX169" s="173"/>
      <c r="HY169" s="173"/>
      <c r="HZ169" s="173"/>
      <c r="IA169" s="173"/>
      <c r="IB169" s="173"/>
      <c r="IC169" s="173"/>
      <c r="ID169" s="173"/>
      <c r="IE169" s="173"/>
      <c r="IF169" s="173"/>
      <c r="IG169" s="173"/>
      <c r="IH169" s="173"/>
      <c r="II169" s="173"/>
      <c r="IJ169" s="173"/>
      <c r="IK169" s="173"/>
      <c r="IL169" s="173"/>
      <c r="IM169" s="173"/>
      <c r="IN169" s="173"/>
      <c r="IO169" s="173"/>
      <c r="IP169" s="173"/>
      <c r="IQ169" s="173"/>
      <c r="IR169" s="173"/>
      <c r="IS169" s="173"/>
    </row>
    <row r="170" spans="1:254" ht="13.5" x14ac:dyDescent="0.25">
      <c r="A170" s="167" t="s">
        <v>464</v>
      </c>
      <c r="B170" s="179" t="s">
        <v>439</v>
      </c>
      <c r="C170" s="180" t="s">
        <v>422</v>
      </c>
      <c r="D170" s="179" t="s">
        <v>465</v>
      </c>
      <c r="E170" s="179"/>
      <c r="F170" s="169">
        <f>SUM(F171)</f>
        <v>80</v>
      </c>
      <c r="G170" s="169">
        <f>SUM(G171)</f>
        <v>80</v>
      </c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BM170" s="173"/>
      <c r="BN170" s="173"/>
      <c r="BO170" s="173"/>
      <c r="BP170" s="173"/>
      <c r="BQ170" s="173"/>
      <c r="BR170" s="173"/>
      <c r="BS170" s="173"/>
      <c r="BT170" s="173"/>
      <c r="BU170" s="173"/>
      <c r="BV170" s="173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3"/>
      <c r="CI170" s="173"/>
      <c r="CJ170" s="173"/>
      <c r="CK170" s="173"/>
      <c r="CL170" s="173"/>
      <c r="CM170" s="173"/>
      <c r="CN170" s="173"/>
      <c r="CO170" s="173"/>
      <c r="CP170" s="173"/>
      <c r="CQ170" s="173"/>
      <c r="CR170" s="173"/>
      <c r="CS170" s="173"/>
      <c r="CT170" s="173"/>
      <c r="CU170" s="173"/>
      <c r="CV170" s="173"/>
      <c r="CW170" s="173"/>
      <c r="CX170" s="173"/>
      <c r="CY170" s="173"/>
      <c r="CZ170" s="173"/>
      <c r="DA170" s="173"/>
      <c r="DB170" s="173"/>
      <c r="DC170" s="173"/>
      <c r="DD170" s="173"/>
      <c r="DE170" s="173"/>
      <c r="DF170" s="173"/>
      <c r="DG170" s="173"/>
      <c r="DH170" s="173"/>
      <c r="DI170" s="173"/>
      <c r="DJ170" s="173"/>
      <c r="DK170" s="173"/>
      <c r="DL170" s="173"/>
      <c r="DM170" s="173"/>
      <c r="DN170" s="173"/>
      <c r="DO170" s="173"/>
      <c r="DP170" s="173"/>
      <c r="DQ170" s="173"/>
      <c r="DR170" s="173"/>
      <c r="DS170" s="173"/>
      <c r="DT170" s="173"/>
      <c r="DU170" s="173"/>
      <c r="DV170" s="173"/>
      <c r="DW170" s="173"/>
      <c r="DX170" s="173"/>
      <c r="DY170" s="173"/>
      <c r="DZ170" s="173"/>
      <c r="EA170" s="173"/>
      <c r="EB170" s="173"/>
      <c r="EC170" s="173"/>
      <c r="ED170" s="173"/>
      <c r="EE170" s="173"/>
      <c r="EF170" s="173"/>
      <c r="EG170" s="173"/>
      <c r="EH170" s="173"/>
      <c r="EI170" s="173"/>
      <c r="EJ170" s="173"/>
      <c r="EK170" s="173"/>
      <c r="EL170" s="173"/>
      <c r="EM170" s="173"/>
      <c r="EN170" s="173"/>
      <c r="EO170" s="173"/>
      <c r="EP170" s="173"/>
      <c r="EQ170" s="173"/>
      <c r="ER170" s="173"/>
      <c r="ES170" s="173"/>
      <c r="ET170" s="173"/>
      <c r="EU170" s="173"/>
      <c r="EV170" s="173"/>
      <c r="EW170" s="173"/>
      <c r="EX170" s="173"/>
      <c r="EY170" s="173"/>
      <c r="EZ170" s="173"/>
      <c r="FA170" s="173"/>
      <c r="FB170" s="173"/>
      <c r="FC170" s="173"/>
      <c r="FD170" s="173"/>
      <c r="FE170" s="173"/>
      <c r="FF170" s="173"/>
      <c r="FG170" s="173"/>
      <c r="FH170" s="173"/>
      <c r="FI170" s="173"/>
      <c r="FJ170" s="173"/>
      <c r="FK170" s="173"/>
      <c r="FL170" s="173"/>
      <c r="FM170" s="173"/>
      <c r="FN170" s="173"/>
      <c r="FO170" s="173"/>
      <c r="FP170" s="173"/>
      <c r="FQ170" s="173"/>
      <c r="FR170" s="173"/>
      <c r="FS170" s="173"/>
      <c r="FT170" s="173"/>
      <c r="FU170" s="173"/>
      <c r="FV170" s="173"/>
      <c r="FW170" s="173"/>
      <c r="FX170" s="173"/>
      <c r="FY170" s="173"/>
      <c r="FZ170" s="173"/>
      <c r="GA170" s="173"/>
      <c r="GB170" s="173"/>
      <c r="GC170" s="173"/>
      <c r="GD170" s="173"/>
      <c r="GE170" s="173"/>
      <c r="GF170" s="173"/>
      <c r="GG170" s="173"/>
      <c r="GH170" s="173"/>
      <c r="GI170" s="173"/>
      <c r="GJ170" s="173"/>
      <c r="GK170" s="173"/>
      <c r="GL170" s="173"/>
      <c r="GM170" s="173"/>
      <c r="GN170" s="173"/>
      <c r="GO170" s="173"/>
      <c r="GP170" s="173"/>
      <c r="GQ170" s="173"/>
      <c r="GR170" s="173"/>
      <c r="GS170" s="173"/>
      <c r="GT170" s="173"/>
      <c r="GU170" s="173"/>
      <c r="GV170" s="173"/>
      <c r="GW170" s="173"/>
      <c r="GX170" s="173"/>
      <c r="GY170" s="173"/>
      <c r="GZ170" s="173"/>
      <c r="HA170" s="173"/>
      <c r="HB170" s="173"/>
      <c r="HC170" s="173"/>
      <c r="HD170" s="173"/>
      <c r="HE170" s="173"/>
      <c r="HF170" s="173"/>
      <c r="HG170" s="173"/>
      <c r="HH170" s="173"/>
      <c r="HI170" s="173"/>
      <c r="HJ170" s="173"/>
      <c r="HK170" s="173"/>
      <c r="HL170" s="173"/>
      <c r="HM170" s="173"/>
      <c r="HN170" s="173"/>
      <c r="HO170" s="173"/>
      <c r="HP170" s="173"/>
      <c r="HQ170" s="173"/>
      <c r="HR170" s="173"/>
      <c r="HS170" s="173"/>
      <c r="HT170" s="173"/>
      <c r="HU170" s="173"/>
      <c r="HV170" s="173"/>
      <c r="HW170" s="173"/>
      <c r="HX170" s="173"/>
      <c r="HY170" s="173"/>
      <c r="HZ170" s="173"/>
      <c r="IA170" s="173"/>
      <c r="IB170" s="173"/>
      <c r="IC170" s="173"/>
      <c r="ID170" s="173"/>
      <c r="IE170" s="173"/>
      <c r="IF170" s="173"/>
      <c r="IG170" s="173"/>
      <c r="IH170" s="173"/>
      <c r="II170" s="173"/>
      <c r="IJ170" s="173"/>
      <c r="IK170" s="173"/>
      <c r="IL170" s="173"/>
      <c r="IM170" s="173"/>
      <c r="IN170" s="173"/>
      <c r="IO170" s="173"/>
      <c r="IP170" s="173"/>
      <c r="IQ170" s="173"/>
      <c r="IR170" s="173"/>
      <c r="IS170" s="173"/>
    </row>
    <row r="171" spans="1:254" ht="26.25" x14ac:dyDescent="0.25">
      <c r="A171" s="163" t="s">
        <v>472</v>
      </c>
      <c r="B171" s="183" t="s">
        <v>439</v>
      </c>
      <c r="C171" s="207" t="s">
        <v>422</v>
      </c>
      <c r="D171" s="183" t="s">
        <v>465</v>
      </c>
      <c r="E171" s="183" t="s">
        <v>473</v>
      </c>
      <c r="F171" s="165">
        <v>80</v>
      </c>
      <c r="G171" s="165">
        <v>80</v>
      </c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  <c r="BJ171" s="173"/>
      <c r="BK171" s="173"/>
      <c r="BL171" s="173"/>
      <c r="BM171" s="173"/>
      <c r="BN171" s="173"/>
      <c r="BO171" s="173"/>
      <c r="BP171" s="173"/>
      <c r="BQ171" s="173"/>
      <c r="BR171" s="173"/>
      <c r="BS171" s="173"/>
      <c r="BT171" s="173"/>
      <c r="BU171" s="173"/>
      <c r="BV171" s="173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3"/>
      <c r="CL171" s="173"/>
      <c r="CM171" s="173"/>
      <c r="CN171" s="173"/>
      <c r="CO171" s="173"/>
      <c r="CP171" s="173"/>
      <c r="CQ171" s="173"/>
      <c r="CR171" s="173"/>
      <c r="CS171" s="173"/>
      <c r="CT171" s="173"/>
      <c r="CU171" s="173"/>
      <c r="CV171" s="173"/>
      <c r="CW171" s="173"/>
      <c r="CX171" s="173"/>
      <c r="CY171" s="173"/>
      <c r="CZ171" s="173"/>
      <c r="DA171" s="173"/>
      <c r="DB171" s="173"/>
      <c r="DC171" s="173"/>
      <c r="DD171" s="173"/>
      <c r="DE171" s="173"/>
      <c r="DF171" s="173"/>
      <c r="DG171" s="173"/>
      <c r="DH171" s="173"/>
      <c r="DI171" s="173"/>
      <c r="DJ171" s="173"/>
      <c r="DK171" s="173"/>
      <c r="DL171" s="173"/>
      <c r="DM171" s="173"/>
      <c r="DN171" s="173"/>
      <c r="DO171" s="173"/>
      <c r="DP171" s="173"/>
      <c r="DQ171" s="173"/>
      <c r="DR171" s="173"/>
      <c r="DS171" s="173"/>
      <c r="DT171" s="173"/>
      <c r="DU171" s="173"/>
      <c r="DV171" s="173"/>
      <c r="DW171" s="173"/>
      <c r="DX171" s="173"/>
      <c r="DY171" s="173"/>
      <c r="DZ171" s="173"/>
      <c r="EA171" s="173"/>
      <c r="EB171" s="173"/>
      <c r="EC171" s="173"/>
      <c r="ED171" s="173"/>
      <c r="EE171" s="173"/>
      <c r="EF171" s="173"/>
      <c r="EG171" s="173"/>
      <c r="EH171" s="173"/>
      <c r="EI171" s="173"/>
      <c r="EJ171" s="173"/>
      <c r="EK171" s="173"/>
      <c r="EL171" s="173"/>
      <c r="EM171" s="173"/>
      <c r="EN171" s="173"/>
      <c r="EO171" s="173"/>
      <c r="EP171" s="173"/>
      <c r="EQ171" s="173"/>
      <c r="ER171" s="173"/>
      <c r="ES171" s="173"/>
      <c r="ET171" s="173"/>
      <c r="EU171" s="173"/>
      <c r="EV171" s="173"/>
      <c r="EW171" s="173"/>
      <c r="EX171" s="173"/>
      <c r="EY171" s="173"/>
      <c r="EZ171" s="173"/>
      <c r="FA171" s="173"/>
      <c r="FB171" s="173"/>
      <c r="FC171" s="173"/>
      <c r="FD171" s="173"/>
      <c r="FE171" s="173"/>
      <c r="FF171" s="173"/>
      <c r="FG171" s="173"/>
      <c r="FH171" s="173"/>
      <c r="FI171" s="173"/>
      <c r="FJ171" s="173"/>
      <c r="FK171" s="173"/>
      <c r="FL171" s="173"/>
      <c r="FM171" s="173"/>
      <c r="FN171" s="173"/>
      <c r="FO171" s="173"/>
      <c r="FP171" s="173"/>
      <c r="FQ171" s="173"/>
      <c r="FR171" s="173"/>
      <c r="FS171" s="173"/>
      <c r="FT171" s="173"/>
      <c r="FU171" s="173"/>
      <c r="FV171" s="173"/>
      <c r="FW171" s="173"/>
      <c r="FX171" s="173"/>
      <c r="FY171" s="173"/>
      <c r="FZ171" s="173"/>
      <c r="GA171" s="173"/>
      <c r="GB171" s="173"/>
      <c r="GC171" s="173"/>
      <c r="GD171" s="173"/>
      <c r="GE171" s="173"/>
      <c r="GF171" s="173"/>
      <c r="GG171" s="173"/>
      <c r="GH171" s="173"/>
      <c r="GI171" s="173"/>
      <c r="GJ171" s="173"/>
      <c r="GK171" s="173"/>
      <c r="GL171" s="173"/>
      <c r="GM171" s="173"/>
      <c r="GN171" s="173"/>
      <c r="GO171" s="173"/>
      <c r="GP171" s="173"/>
      <c r="GQ171" s="173"/>
      <c r="GR171" s="173"/>
      <c r="GS171" s="173"/>
      <c r="GT171" s="173"/>
      <c r="GU171" s="173"/>
      <c r="GV171" s="173"/>
      <c r="GW171" s="173"/>
      <c r="GX171" s="173"/>
      <c r="GY171" s="173"/>
      <c r="GZ171" s="173"/>
      <c r="HA171" s="173"/>
      <c r="HB171" s="173"/>
      <c r="HC171" s="173"/>
      <c r="HD171" s="173"/>
      <c r="HE171" s="173"/>
      <c r="HF171" s="173"/>
      <c r="HG171" s="173"/>
      <c r="HH171" s="173"/>
      <c r="HI171" s="173"/>
      <c r="HJ171" s="173"/>
      <c r="HK171" s="173"/>
      <c r="HL171" s="173"/>
      <c r="HM171" s="173"/>
      <c r="HN171" s="173"/>
      <c r="HO171" s="173"/>
      <c r="HP171" s="173"/>
      <c r="HQ171" s="173"/>
      <c r="HR171" s="173"/>
      <c r="HS171" s="173"/>
      <c r="HT171" s="173"/>
      <c r="HU171" s="173"/>
      <c r="HV171" s="173"/>
      <c r="HW171" s="173"/>
      <c r="HX171" s="173"/>
      <c r="HY171" s="173"/>
      <c r="HZ171" s="173"/>
      <c r="IA171" s="173"/>
      <c r="IB171" s="173"/>
      <c r="IC171" s="173"/>
      <c r="ID171" s="173"/>
      <c r="IE171" s="173"/>
      <c r="IF171" s="173"/>
      <c r="IG171" s="173"/>
      <c r="IH171" s="173"/>
      <c r="II171" s="173"/>
      <c r="IJ171" s="173"/>
      <c r="IK171" s="173"/>
      <c r="IL171" s="173"/>
      <c r="IM171" s="173"/>
      <c r="IN171" s="173"/>
      <c r="IO171" s="173"/>
      <c r="IP171" s="173"/>
      <c r="IQ171" s="173"/>
      <c r="IR171" s="173"/>
      <c r="IS171" s="173"/>
    </row>
    <row r="172" spans="1:254" ht="13.5" hidden="1" x14ac:dyDescent="0.25">
      <c r="A172" s="188" t="s">
        <v>522</v>
      </c>
      <c r="B172" s="189" t="s">
        <v>439</v>
      </c>
      <c r="C172" s="209" t="s">
        <v>422</v>
      </c>
      <c r="D172" s="209" t="s">
        <v>523</v>
      </c>
      <c r="E172" s="209"/>
      <c r="F172" s="165">
        <f>SUM(F173)</f>
        <v>0</v>
      </c>
      <c r="G172" s="165">
        <f>SUM(G173)</f>
        <v>8760.0499999999993</v>
      </c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73"/>
      <c r="BV172" s="173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  <c r="DY172" s="173"/>
      <c r="DZ172" s="173"/>
      <c r="EA172" s="173"/>
      <c r="EB172" s="173"/>
      <c r="EC172" s="173"/>
      <c r="ED172" s="173"/>
      <c r="EE172" s="173"/>
      <c r="EF172" s="173"/>
      <c r="EG172" s="173"/>
      <c r="EH172" s="173"/>
      <c r="EI172" s="173"/>
      <c r="EJ172" s="173"/>
      <c r="EK172" s="173"/>
      <c r="EL172" s="173"/>
      <c r="EM172" s="173"/>
      <c r="EN172" s="173"/>
      <c r="EO172" s="173"/>
      <c r="EP172" s="173"/>
      <c r="EQ172" s="173"/>
      <c r="ER172" s="173"/>
      <c r="ES172" s="173"/>
      <c r="ET172" s="173"/>
      <c r="EU172" s="173"/>
      <c r="EV172" s="173"/>
      <c r="EW172" s="173"/>
      <c r="EX172" s="173"/>
      <c r="EY172" s="173"/>
      <c r="EZ172" s="173"/>
      <c r="FA172" s="173"/>
      <c r="FB172" s="173"/>
      <c r="FC172" s="173"/>
      <c r="FD172" s="173"/>
      <c r="FE172" s="173"/>
      <c r="FF172" s="173"/>
      <c r="FG172" s="173"/>
      <c r="FH172" s="173"/>
      <c r="FI172" s="173"/>
      <c r="FJ172" s="173"/>
      <c r="FK172" s="173"/>
      <c r="FL172" s="173"/>
      <c r="FM172" s="173"/>
      <c r="FN172" s="173"/>
      <c r="FO172" s="173"/>
      <c r="FP172" s="173"/>
      <c r="FQ172" s="173"/>
      <c r="FR172" s="173"/>
      <c r="FS172" s="173"/>
      <c r="FT172" s="173"/>
      <c r="FU172" s="173"/>
      <c r="FV172" s="173"/>
      <c r="FW172" s="173"/>
      <c r="FX172" s="173"/>
      <c r="FY172" s="173"/>
      <c r="FZ172" s="173"/>
      <c r="GA172" s="173"/>
      <c r="GB172" s="173"/>
      <c r="GC172" s="173"/>
      <c r="GD172" s="173"/>
      <c r="GE172" s="173"/>
      <c r="GF172" s="173"/>
      <c r="GG172" s="173"/>
      <c r="GH172" s="173"/>
      <c r="GI172" s="173"/>
      <c r="GJ172" s="173"/>
      <c r="GK172" s="173"/>
      <c r="GL172" s="173"/>
      <c r="GM172" s="173"/>
      <c r="GN172" s="173"/>
      <c r="GO172" s="173"/>
      <c r="GP172" s="173"/>
      <c r="GQ172" s="173"/>
      <c r="GR172" s="173"/>
      <c r="GS172" s="173"/>
      <c r="GT172" s="173"/>
      <c r="GU172" s="173"/>
      <c r="GV172" s="173"/>
      <c r="GW172" s="173"/>
      <c r="GX172" s="173"/>
      <c r="GY172" s="173"/>
      <c r="GZ172" s="173"/>
      <c r="HA172" s="173"/>
      <c r="HB172" s="173"/>
      <c r="HC172" s="173"/>
      <c r="HD172" s="173"/>
      <c r="HE172" s="173"/>
      <c r="HF172" s="173"/>
      <c r="HG172" s="173"/>
      <c r="HH172" s="173"/>
      <c r="HI172" s="173"/>
      <c r="HJ172" s="173"/>
      <c r="HK172" s="173"/>
      <c r="HL172" s="173"/>
      <c r="HM172" s="173"/>
      <c r="HN172" s="173"/>
      <c r="HO172" s="173"/>
      <c r="HP172" s="173"/>
      <c r="HQ172" s="173"/>
      <c r="HR172" s="173"/>
      <c r="HS172" s="173"/>
      <c r="HT172" s="173"/>
      <c r="HU172" s="173"/>
      <c r="HV172" s="173"/>
      <c r="HW172" s="173"/>
      <c r="HX172" s="173"/>
      <c r="HY172" s="173"/>
      <c r="HZ172" s="173"/>
      <c r="IA172" s="173"/>
      <c r="IB172" s="173"/>
      <c r="IC172" s="173"/>
      <c r="ID172" s="173"/>
      <c r="IE172" s="173"/>
      <c r="IF172" s="173"/>
      <c r="IG172" s="173"/>
      <c r="IH172" s="173"/>
      <c r="II172" s="173"/>
      <c r="IJ172" s="173"/>
      <c r="IK172" s="173"/>
      <c r="IL172" s="173"/>
      <c r="IM172" s="173"/>
      <c r="IN172" s="173"/>
      <c r="IO172" s="173"/>
      <c r="IP172" s="173"/>
      <c r="IQ172" s="173"/>
      <c r="IR172" s="173"/>
      <c r="IS172" s="173"/>
    </row>
    <row r="173" spans="1:254" ht="13.5" hidden="1" x14ac:dyDescent="0.25">
      <c r="A173" s="163" t="s">
        <v>437</v>
      </c>
      <c r="B173" s="183" t="s">
        <v>439</v>
      </c>
      <c r="C173" s="207" t="s">
        <v>422</v>
      </c>
      <c r="D173" s="207" t="s">
        <v>523</v>
      </c>
      <c r="E173" s="207" t="s">
        <v>428</v>
      </c>
      <c r="F173" s="165">
        <v>0</v>
      </c>
      <c r="G173" s="165">
        <v>8760.0499999999993</v>
      </c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173"/>
      <c r="BN173" s="173"/>
      <c r="BO173" s="173"/>
      <c r="BP173" s="173"/>
      <c r="BQ173" s="173"/>
      <c r="BR173" s="173"/>
      <c r="BS173" s="173"/>
      <c r="BT173" s="173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3"/>
      <c r="CI173" s="173"/>
      <c r="CJ173" s="173"/>
      <c r="CK173" s="173"/>
      <c r="CL173" s="173"/>
      <c r="CM173" s="173"/>
      <c r="CN173" s="173"/>
      <c r="CO173" s="173"/>
      <c r="CP173" s="173"/>
      <c r="CQ173" s="173"/>
      <c r="CR173" s="173"/>
      <c r="CS173" s="173"/>
      <c r="CT173" s="173"/>
      <c r="CU173" s="173"/>
      <c r="CV173" s="173"/>
      <c r="CW173" s="173"/>
      <c r="CX173" s="173"/>
      <c r="CY173" s="173"/>
      <c r="CZ173" s="173"/>
      <c r="DA173" s="173"/>
      <c r="DB173" s="173"/>
      <c r="DC173" s="173"/>
      <c r="DD173" s="173"/>
      <c r="DE173" s="173"/>
      <c r="DF173" s="173"/>
      <c r="DG173" s="173"/>
      <c r="DH173" s="173"/>
      <c r="DI173" s="173"/>
      <c r="DJ173" s="173"/>
      <c r="DK173" s="173"/>
      <c r="DL173" s="173"/>
      <c r="DM173" s="173"/>
      <c r="DN173" s="173"/>
      <c r="DO173" s="173"/>
      <c r="DP173" s="173"/>
      <c r="DQ173" s="173"/>
      <c r="DR173" s="173"/>
      <c r="DS173" s="173"/>
      <c r="DT173" s="173"/>
      <c r="DU173" s="173"/>
      <c r="DV173" s="173"/>
      <c r="DW173" s="173"/>
      <c r="DX173" s="173"/>
      <c r="DY173" s="173"/>
      <c r="DZ173" s="173"/>
      <c r="EA173" s="173"/>
      <c r="EB173" s="173"/>
      <c r="EC173" s="173"/>
      <c r="ED173" s="173"/>
      <c r="EE173" s="173"/>
      <c r="EF173" s="173"/>
      <c r="EG173" s="173"/>
      <c r="EH173" s="173"/>
      <c r="EI173" s="173"/>
      <c r="EJ173" s="173"/>
      <c r="EK173" s="173"/>
      <c r="EL173" s="173"/>
      <c r="EM173" s="173"/>
      <c r="EN173" s="173"/>
      <c r="EO173" s="173"/>
      <c r="EP173" s="173"/>
      <c r="EQ173" s="173"/>
      <c r="ER173" s="173"/>
      <c r="ES173" s="173"/>
      <c r="ET173" s="173"/>
      <c r="EU173" s="173"/>
      <c r="EV173" s="173"/>
      <c r="EW173" s="173"/>
      <c r="EX173" s="173"/>
      <c r="EY173" s="173"/>
      <c r="EZ173" s="173"/>
      <c r="FA173" s="173"/>
      <c r="FB173" s="173"/>
      <c r="FC173" s="173"/>
      <c r="FD173" s="173"/>
      <c r="FE173" s="173"/>
      <c r="FF173" s="173"/>
      <c r="FG173" s="173"/>
      <c r="FH173" s="173"/>
      <c r="FI173" s="173"/>
      <c r="FJ173" s="173"/>
      <c r="FK173" s="173"/>
      <c r="FL173" s="173"/>
      <c r="FM173" s="173"/>
      <c r="FN173" s="173"/>
      <c r="FO173" s="173"/>
      <c r="FP173" s="173"/>
      <c r="FQ173" s="173"/>
      <c r="FR173" s="173"/>
      <c r="FS173" s="173"/>
      <c r="FT173" s="173"/>
      <c r="FU173" s="173"/>
      <c r="FV173" s="173"/>
      <c r="FW173" s="173"/>
      <c r="FX173" s="173"/>
      <c r="FY173" s="173"/>
      <c r="FZ173" s="173"/>
      <c r="GA173" s="173"/>
      <c r="GB173" s="173"/>
      <c r="GC173" s="173"/>
      <c r="GD173" s="173"/>
      <c r="GE173" s="173"/>
      <c r="GF173" s="173"/>
      <c r="GG173" s="173"/>
      <c r="GH173" s="173"/>
      <c r="GI173" s="173"/>
      <c r="GJ173" s="173"/>
      <c r="GK173" s="173"/>
      <c r="GL173" s="173"/>
      <c r="GM173" s="173"/>
      <c r="GN173" s="173"/>
      <c r="GO173" s="173"/>
      <c r="GP173" s="173"/>
      <c r="GQ173" s="173"/>
      <c r="GR173" s="173"/>
      <c r="GS173" s="173"/>
      <c r="GT173" s="173"/>
      <c r="GU173" s="173"/>
      <c r="GV173" s="173"/>
      <c r="GW173" s="173"/>
      <c r="GX173" s="173"/>
      <c r="GY173" s="173"/>
      <c r="GZ173" s="173"/>
      <c r="HA173" s="173"/>
      <c r="HB173" s="173"/>
      <c r="HC173" s="173"/>
      <c r="HD173" s="173"/>
      <c r="HE173" s="173"/>
      <c r="HF173" s="173"/>
      <c r="HG173" s="173"/>
      <c r="HH173" s="173"/>
      <c r="HI173" s="173"/>
      <c r="HJ173" s="173"/>
      <c r="HK173" s="173"/>
      <c r="HL173" s="173"/>
      <c r="HM173" s="173"/>
      <c r="HN173" s="173"/>
      <c r="HO173" s="173"/>
      <c r="HP173" s="173"/>
      <c r="HQ173" s="173"/>
      <c r="HR173" s="173"/>
      <c r="HS173" s="173"/>
      <c r="HT173" s="173"/>
      <c r="HU173" s="173"/>
      <c r="HV173" s="173"/>
      <c r="HW173" s="173"/>
      <c r="HX173" s="173"/>
      <c r="HY173" s="173"/>
      <c r="HZ173" s="173"/>
      <c r="IA173" s="173"/>
      <c r="IB173" s="173"/>
      <c r="IC173" s="173"/>
      <c r="ID173" s="173"/>
      <c r="IE173" s="173"/>
      <c r="IF173" s="173"/>
      <c r="IG173" s="173"/>
      <c r="IH173" s="173"/>
      <c r="II173" s="173"/>
      <c r="IJ173" s="173"/>
      <c r="IK173" s="173"/>
      <c r="IL173" s="173"/>
      <c r="IM173" s="173"/>
      <c r="IN173" s="173"/>
      <c r="IO173" s="173"/>
      <c r="IP173" s="173"/>
      <c r="IQ173" s="173"/>
      <c r="IR173" s="173"/>
      <c r="IS173" s="173"/>
    </row>
    <row r="174" spans="1:254" ht="14.25" x14ac:dyDescent="0.2">
      <c r="A174" s="210" t="s">
        <v>549</v>
      </c>
      <c r="B174" s="175" t="s">
        <v>439</v>
      </c>
      <c r="C174" s="211" t="s">
        <v>439</v>
      </c>
      <c r="D174" s="181"/>
      <c r="E174" s="181"/>
      <c r="F174" s="156">
        <f>SUM(F175+F177+F181+F183)</f>
        <v>8889.26</v>
      </c>
      <c r="G174" s="156">
        <f>SUM(G175+G177+G181+G183)</f>
        <v>16900</v>
      </c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04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4"/>
      <c r="CP174" s="204"/>
      <c r="CQ174" s="204"/>
      <c r="CR174" s="204"/>
      <c r="CS174" s="204"/>
      <c r="CT174" s="204"/>
      <c r="CU174" s="204"/>
      <c r="CV174" s="204"/>
      <c r="CW174" s="204"/>
      <c r="CX174" s="204"/>
      <c r="CY174" s="204"/>
      <c r="CZ174" s="204"/>
      <c r="DA174" s="204"/>
      <c r="DB174" s="204"/>
      <c r="DC174" s="204"/>
      <c r="DD174" s="204"/>
      <c r="DE174" s="204"/>
      <c r="DF174" s="204"/>
      <c r="DG174" s="204"/>
      <c r="DH174" s="204"/>
      <c r="DI174" s="204"/>
      <c r="DJ174" s="204"/>
      <c r="DK174" s="204"/>
      <c r="DL174" s="204"/>
      <c r="DM174" s="204"/>
      <c r="DN174" s="204"/>
      <c r="DO174" s="204"/>
      <c r="DP174" s="204"/>
      <c r="DQ174" s="204"/>
      <c r="DR174" s="204"/>
      <c r="DS174" s="204"/>
      <c r="DT174" s="204"/>
      <c r="DU174" s="204"/>
      <c r="DV174" s="204"/>
      <c r="DW174" s="204"/>
      <c r="DX174" s="204"/>
      <c r="DY174" s="204"/>
      <c r="DZ174" s="204"/>
      <c r="EA174" s="204"/>
      <c r="EB174" s="204"/>
      <c r="EC174" s="204"/>
      <c r="ED174" s="204"/>
      <c r="EE174" s="204"/>
      <c r="EF174" s="204"/>
      <c r="EG174" s="204"/>
      <c r="EH174" s="204"/>
      <c r="EI174" s="204"/>
      <c r="EJ174" s="204"/>
      <c r="EK174" s="204"/>
      <c r="EL174" s="204"/>
      <c r="EM174" s="204"/>
      <c r="EN174" s="204"/>
      <c r="EO174" s="204"/>
      <c r="EP174" s="204"/>
      <c r="EQ174" s="204"/>
      <c r="ER174" s="204"/>
      <c r="ES174" s="204"/>
      <c r="ET174" s="204"/>
      <c r="EU174" s="204"/>
      <c r="EV174" s="204"/>
      <c r="EW174" s="204"/>
      <c r="EX174" s="204"/>
      <c r="EY174" s="204"/>
      <c r="EZ174" s="204"/>
      <c r="FA174" s="204"/>
      <c r="FB174" s="204"/>
      <c r="FC174" s="204"/>
      <c r="FD174" s="204"/>
      <c r="FE174" s="204"/>
      <c r="FF174" s="204"/>
      <c r="FG174" s="204"/>
      <c r="FH174" s="204"/>
      <c r="FI174" s="204"/>
      <c r="FJ174" s="204"/>
      <c r="FK174" s="204"/>
      <c r="FL174" s="204"/>
      <c r="FM174" s="204"/>
      <c r="FN174" s="204"/>
      <c r="FO174" s="204"/>
      <c r="FP174" s="204"/>
      <c r="FQ174" s="204"/>
      <c r="FR174" s="204"/>
      <c r="FS174" s="204"/>
      <c r="FT174" s="204"/>
      <c r="FU174" s="204"/>
      <c r="FV174" s="204"/>
      <c r="FW174" s="204"/>
      <c r="FX174" s="204"/>
      <c r="FY174" s="204"/>
      <c r="FZ174" s="204"/>
      <c r="GA174" s="204"/>
      <c r="GB174" s="204"/>
      <c r="GC174" s="204"/>
      <c r="GD174" s="204"/>
      <c r="GE174" s="204"/>
      <c r="GF174" s="204"/>
      <c r="GG174" s="204"/>
      <c r="GH174" s="204"/>
      <c r="GI174" s="204"/>
      <c r="GJ174" s="204"/>
      <c r="GK174" s="204"/>
      <c r="GL174" s="204"/>
      <c r="GM174" s="204"/>
      <c r="GN174" s="204"/>
      <c r="GO174" s="204"/>
      <c r="GP174" s="204"/>
      <c r="GQ174" s="204"/>
      <c r="GR174" s="204"/>
      <c r="GS174" s="204"/>
      <c r="GT174" s="204"/>
      <c r="GU174" s="204"/>
      <c r="GV174" s="204"/>
      <c r="GW174" s="204"/>
      <c r="GX174" s="204"/>
      <c r="GY174" s="204"/>
      <c r="GZ174" s="204"/>
      <c r="HA174" s="204"/>
      <c r="HB174" s="204"/>
      <c r="HC174" s="204"/>
      <c r="HD174" s="204"/>
      <c r="HE174" s="204"/>
      <c r="HF174" s="204"/>
      <c r="HG174" s="204"/>
      <c r="HH174" s="204"/>
      <c r="HI174" s="204"/>
      <c r="HJ174" s="204"/>
      <c r="HK174" s="204"/>
      <c r="HL174" s="204"/>
      <c r="HM174" s="204"/>
      <c r="HN174" s="204"/>
      <c r="HO174" s="204"/>
      <c r="HP174" s="204"/>
      <c r="HQ174" s="204"/>
      <c r="HR174" s="204"/>
      <c r="HS174" s="204"/>
      <c r="HT174" s="204"/>
      <c r="HU174" s="204"/>
      <c r="HV174" s="204"/>
      <c r="HW174" s="204"/>
      <c r="HX174" s="204"/>
      <c r="HY174" s="204"/>
      <c r="HZ174" s="204"/>
      <c r="IA174" s="204"/>
      <c r="IB174" s="204"/>
      <c r="IC174" s="204"/>
      <c r="ID174" s="204"/>
      <c r="IE174" s="204"/>
      <c r="IF174" s="204"/>
      <c r="IG174" s="204"/>
      <c r="IH174" s="204"/>
      <c r="II174" s="204"/>
      <c r="IJ174" s="204"/>
      <c r="IK174" s="204"/>
      <c r="IL174" s="204"/>
      <c r="IM174" s="204"/>
      <c r="IN174" s="204"/>
      <c r="IO174" s="204"/>
      <c r="IP174" s="204"/>
      <c r="IQ174" s="204"/>
      <c r="IR174" s="204"/>
      <c r="IS174" s="204"/>
    </row>
    <row r="175" spans="1:254" x14ac:dyDescent="0.2">
      <c r="A175" s="167" t="s">
        <v>459</v>
      </c>
      <c r="B175" s="168" t="s">
        <v>439</v>
      </c>
      <c r="C175" s="168" t="s">
        <v>439</v>
      </c>
      <c r="D175" s="168" t="s">
        <v>460</v>
      </c>
      <c r="E175" s="168"/>
      <c r="F175" s="205">
        <f>SUM(F176)</f>
        <v>500</v>
      </c>
      <c r="G175" s="205">
        <f>SUM(G176)</f>
        <v>500</v>
      </c>
    </row>
    <row r="176" spans="1:254" x14ac:dyDescent="0.2">
      <c r="A176" s="163" t="s">
        <v>429</v>
      </c>
      <c r="B176" s="164" t="s">
        <v>439</v>
      </c>
      <c r="C176" s="164" t="s">
        <v>439</v>
      </c>
      <c r="D176" s="164" t="s">
        <v>460</v>
      </c>
      <c r="E176" s="164" t="s">
        <v>430</v>
      </c>
      <c r="F176" s="165">
        <v>500</v>
      </c>
      <c r="G176" s="165">
        <v>500</v>
      </c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6"/>
      <c r="FH176" s="166"/>
      <c r="FI176" s="166"/>
      <c r="FJ176" s="166"/>
      <c r="FK176" s="166"/>
      <c r="FL176" s="166"/>
      <c r="FM176" s="166"/>
      <c r="FN176" s="166"/>
      <c r="FO176" s="166"/>
      <c r="FP176" s="166"/>
      <c r="FQ176" s="166"/>
      <c r="FR176" s="166"/>
      <c r="FS176" s="166"/>
      <c r="FT176" s="166"/>
      <c r="FU176" s="166"/>
      <c r="FV176" s="166"/>
      <c r="FW176" s="166"/>
      <c r="FX176" s="166"/>
      <c r="FY176" s="166"/>
      <c r="FZ176" s="166"/>
      <c r="GA176" s="166"/>
      <c r="GB176" s="166"/>
      <c r="GC176" s="166"/>
      <c r="GD176" s="166"/>
      <c r="GE176" s="166"/>
      <c r="GF176" s="166"/>
      <c r="GG176" s="166"/>
      <c r="GH176" s="166"/>
      <c r="GI176" s="166"/>
      <c r="GJ176" s="166"/>
      <c r="GK176" s="166"/>
      <c r="GL176" s="166"/>
      <c r="GM176" s="166"/>
      <c r="GN176" s="166"/>
      <c r="GO176" s="166"/>
      <c r="GP176" s="166"/>
      <c r="GQ176" s="166"/>
      <c r="GR176" s="166"/>
      <c r="GS176" s="166"/>
      <c r="GT176" s="166"/>
      <c r="GU176" s="166"/>
      <c r="GV176" s="166"/>
      <c r="GW176" s="166"/>
      <c r="GX176" s="166"/>
      <c r="GY176" s="166"/>
      <c r="GZ176" s="166"/>
      <c r="HA176" s="166"/>
      <c r="HB176" s="166"/>
      <c r="HC176" s="166"/>
      <c r="HD176" s="166"/>
      <c r="HE176" s="166"/>
      <c r="HF176" s="166"/>
      <c r="HG176" s="166"/>
      <c r="HH176" s="166"/>
      <c r="HI176" s="166"/>
      <c r="HJ176" s="166"/>
      <c r="HK176" s="166"/>
      <c r="HL176" s="166"/>
      <c r="HM176" s="166"/>
      <c r="HN176" s="166"/>
      <c r="HO176" s="166"/>
      <c r="HP176" s="166"/>
      <c r="HQ176" s="166"/>
      <c r="HR176" s="166"/>
      <c r="HS176" s="166"/>
      <c r="HT176" s="166"/>
      <c r="HU176" s="166"/>
      <c r="HV176" s="166"/>
      <c r="HW176" s="166"/>
      <c r="HX176" s="166"/>
      <c r="HY176" s="166"/>
      <c r="HZ176" s="166"/>
      <c r="IA176" s="166"/>
      <c r="IB176" s="166"/>
      <c r="IC176" s="166"/>
      <c r="ID176" s="166"/>
      <c r="IE176" s="166"/>
      <c r="IF176" s="166"/>
      <c r="IG176" s="166"/>
      <c r="IH176" s="166"/>
      <c r="II176" s="166"/>
      <c r="IJ176" s="166"/>
      <c r="IK176" s="166"/>
      <c r="IL176" s="166"/>
      <c r="IM176" s="166"/>
      <c r="IN176" s="166"/>
      <c r="IO176" s="166"/>
      <c r="IP176" s="166"/>
      <c r="IQ176" s="166"/>
      <c r="IR176" s="166"/>
      <c r="IS176" s="166"/>
      <c r="IT176" s="166"/>
    </row>
    <row r="177" spans="1:254" ht="13.5" x14ac:dyDescent="0.25">
      <c r="A177" s="160" t="s">
        <v>462</v>
      </c>
      <c r="B177" s="158" t="s">
        <v>439</v>
      </c>
      <c r="C177" s="212" t="s">
        <v>439</v>
      </c>
      <c r="D177" s="209" t="s">
        <v>463</v>
      </c>
      <c r="E177" s="209"/>
      <c r="F177" s="159">
        <f>SUM(F178)</f>
        <v>500</v>
      </c>
      <c r="G177" s="159">
        <f>SUM(G178)</f>
        <v>500</v>
      </c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  <c r="BI177" s="213"/>
      <c r="BJ177" s="213"/>
      <c r="BK177" s="213"/>
      <c r="BL177" s="213"/>
      <c r="BM177" s="213"/>
      <c r="BN177" s="213"/>
      <c r="BO177" s="213"/>
      <c r="BP177" s="213"/>
      <c r="BQ177" s="213"/>
      <c r="BR177" s="213"/>
      <c r="BS177" s="213"/>
      <c r="BT177" s="213"/>
      <c r="BU177" s="213"/>
      <c r="BV177" s="213"/>
      <c r="BW177" s="213"/>
      <c r="BX177" s="213"/>
      <c r="BY177" s="213"/>
      <c r="BZ177" s="213"/>
      <c r="CA177" s="213"/>
      <c r="CB177" s="213"/>
      <c r="CC177" s="213"/>
      <c r="CD177" s="213"/>
      <c r="CE177" s="213"/>
      <c r="CF177" s="213"/>
      <c r="CG177" s="213"/>
      <c r="CH177" s="213"/>
      <c r="CI177" s="213"/>
      <c r="CJ177" s="213"/>
      <c r="CK177" s="213"/>
      <c r="CL177" s="213"/>
      <c r="CM177" s="213"/>
      <c r="CN177" s="213"/>
      <c r="CO177" s="213"/>
      <c r="CP177" s="213"/>
      <c r="CQ177" s="213"/>
      <c r="CR177" s="213"/>
      <c r="CS177" s="213"/>
      <c r="CT177" s="213"/>
      <c r="CU177" s="213"/>
      <c r="CV177" s="213"/>
      <c r="CW177" s="213"/>
      <c r="CX177" s="213"/>
      <c r="CY177" s="213"/>
      <c r="CZ177" s="213"/>
      <c r="DA177" s="213"/>
      <c r="DB177" s="213"/>
      <c r="DC177" s="213"/>
      <c r="DD177" s="213"/>
      <c r="DE177" s="213"/>
      <c r="DF177" s="213"/>
      <c r="DG177" s="213"/>
      <c r="DH177" s="213"/>
      <c r="DI177" s="213"/>
      <c r="DJ177" s="213"/>
      <c r="DK177" s="213"/>
      <c r="DL177" s="213"/>
      <c r="DM177" s="213"/>
      <c r="DN177" s="213"/>
      <c r="DO177" s="213"/>
      <c r="DP177" s="213"/>
      <c r="DQ177" s="213"/>
      <c r="DR177" s="213"/>
      <c r="DS177" s="213"/>
      <c r="DT177" s="213"/>
      <c r="DU177" s="213"/>
      <c r="DV177" s="213"/>
      <c r="DW177" s="213"/>
      <c r="DX177" s="213"/>
      <c r="DY177" s="213"/>
      <c r="DZ177" s="213"/>
      <c r="EA177" s="213"/>
      <c r="EB177" s="213"/>
      <c r="EC177" s="213"/>
      <c r="ED177" s="213"/>
      <c r="EE177" s="213"/>
      <c r="EF177" s="213"/>
      <c r="EG177" s="213"/>
      <c r="EH177" s="213"/>
      <c r="EI177" s="213"/>
      <c r="EJ177" s="213"/>
      <c r="EK177" s="213"/>
      <c r="EL177" s="213"/>
      <c r="EM177" s="213"/>
      <c r="EN177" s="213"/>
      <c r="EO177" s="213"/>
      <c r="EP177" s="213"/>
      <c r="EQ177" s="213"/>
      <c r="ER177" s="213"/>
      <c r="ES177" s="213"/>
      <c r="ET177" s="213"/>
      <c r="EU177" s="213"/>
      <c r="EV177" s="213"/>
      <c r="EW177" s="213"/>
      <c r="EX177" s="213"/>
      <c r="EY177" s="213"/>
      <c r="EZ177" s="213"/>
      <c r="FA177" s="213"/>
      <c r="FB177" s="213"/>
      <c r="FC177" s="213"/>
      <c r="FD177" s="213"/>
      <c r="FE177" s="213"/>
      <c r="FF177" s="213"/>
      <c r="FG177" s="213"/>
      <c r="FH177" s="213"/>
      <c r="FI177" s="213"/>
      <c r="FJ177" s="213"/>
      <c r="FK177" s="213"/>
      <c r="FL177" s="213"/>
      <c r="FM177" s="213"/>
      <c r="FN177" s="213"/>
      <c r="FO177" s="213"/>
      <c r="FP177" s="213"/>
      <c r="FQ177" s="213"/>
      <c r="FR177" s="213"/>
      <c r="FS177" s="213"/>
      <c r="FT177" s="213"/>
      <c r="FU177" s="213"/>
      <c r="FV177" s="213"/>
      <c r="FW177" s="213"/>
      <c r="FX177" s="213"/>
      <c r="FY177" s="213"/>
      <c r="FZ177" s="213"/>
      <c r="GA177" s="213"/>
      <c r="GB177" s="213"/>
      <c r="GC177" s="213"/>
      <c r="GD177" s="213"/>
      <c r="GE177" s="213"/>
      <c r="GF177" s="213"/>
      <c r="GG177" s="213"/>
      <c r="GH177" s="213"/>
      <c r="GI177" s="213"/>
      <c r="GJ177" s="213"/>
      <c r="GK177" s="213"/>
      <c r="GL177" s="213"/>
      <c r="GM177" s="213"/>
      <c r="GN177" s="213"/>
      <c r="GO177" s="213"/>
      <c r="GP177" s="213"/>
      <c r="GQ177" s="213"/>
      <c r="GR177" s="213"/>
      <c r="GS177" s="213"/>
      <c r="GT177" s="213"/>
      <c r="GU177" s="213"/>
      <c r="GV177" s="213"/>
      <c r="GW177" s="213"/>
      <c r="GX177" s="213"/>
      <c r="GY177" s="213"/>
      <c r="GZ177" s="213"/>
      <c r="HA177" s="213"/>
      <c r="HB177" s="213"/>
      <c r="HC177" s="213"/>
      <c r="HD177" s="213"/>
      <c r="HE177" s="213"/>
      <c r="HF177" s="213"/>
      <c r="HG177" s="213"/>
      <c r="HH177" s="213"/>
      <c r="HI177" s="213"/>
      <c r="HJ177" s="213"/>
      <c r="HK177" s="213"/>
      <c r="HL177" s="213"/>
      <c r="HM177" s="213"/>
      <c r="HN177" s="213"/>
      <c r="HO177" s="213"/>
      <c r="HP177" s="213"/>
      <c r="HQ177" s="213"/>
      <c r="HR177" s="213"/>
      <c r="HS177" s="213"/>
      <c r="HT177" s="213"/>
      <c r="HU177" s="213"/>
      <c r="HV177" s="213"/>
      <c r="HW177" s="213"/>
      <c r="HX177" s="213"/>
      <c r="HY177" s="213"/>
      <c r="HZ177" s="213"/>
      <c r="IA177" s="213"/>
      <c r="IB177" s="213"/>
      <c r="IC177" s="213"/>
      <c r="ID177" s="213"/>
      <c r="IE177" s="213"/>
      <c r="IF177" s="213"/>
      <c r="IG177" s="213"/>
      <c r="IH177" s="213"/>
      <c r="II177" s="213"/>
      <c r="IJ177" s="213"/>
      <c r="IK177" s="213"/>
      <c r="IL177" s="213"/>
      <c r="IM177" s="213"/>
      <c r="IN177" s="213"/>
      <c r="IO177" s="213"/>
      <c r="IP177" s="213"/>
      <c r="IQ177" s="213"/>
      <c r="IR177" s="213"/>
      <c r="IS177" s="213"/>
    </row>
    <row r="178" spans="1:254" ht="26.25" x14ac:dyDescent="0.25">
      <c r="A178" s="214" t="s">
        <v>550</v>
      </c>
      <c r="B178" s="168" t="s">
        <v>439</v>
      </c>
      <c r="C178" s="215" t="s">
        <v>439</v>
      </c>
      <c r="D178" s="180" t="s">
        <v>551</v>
      </c>
      <c r="E178" s="180"/>
      <c r="F178" s="169">
        <f>SUM(F179+F180)</f>
        <v>500</v>
      </c>
      <c r="G178" s="169">
        <f>SUM(G179+G180)</f>
        <v>500</v>
      </c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  <c r="BZ178" s="216"/>
      <c r="CA178" s="216"/>
      <c r="CB178" s="216"/>
      <c r="CC178" s="216"/>
      <c r="CD178" s="216"/>
      <c r="CE178" s="216"/>
      <c r="CF178" s="216"/>
      <c r="CG178" s="216"/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6"/>
      <c r="DE178" s="216"/>
      <c r="DF178" s="216"/>
      <c r="DG178" s="216"/>
      <c r="DH178" s="216"/>
      <c r="DI178" s="216"/>
      <c r="DJ178" s="216"/>
      <c r="DK178" s="216"/>
      <c r="DL178" s="216"/>
      <c r="DM178" s="216"/>
      <c r="DN178" s="216"/>
      <c r="DO178" s="216"/>
      <c r="DP178" s="216"/>
      <c r="DQ178" s="216"/>
      <c r="DR178" s="216"/>
      <c r="DS178" s="216"/>
      <c r="DT178" s="216"/>
      <c r="DU178" s="216"/>
      <c r="DV178" s="216"/>
      <c r="DW178" s="216"/>
      <c r="DX178" s="216"/>
      <c r="DY178" s="216"/>
      <c r="DZ178" s="216"/>
      <c r="EA178" s="216"/>
      <c r="EB178" s="216"/>
      <c r="EC178" s="216"/>
      <c r="ED178" s="216"/>
      <c r="EE178" s="216"/>
      <c r="EF178" s="216"/>
      <c r="EG178" s="216"/>
      <c r="EH178" s="216"/>
      <c r="EI178" s="216"/>
      <c r="EJ178" s="216"/>
      <c r="EK178" s="216"/>
      <c r="EL178" s="216"/>
      <c r="EM178" s="216"/>
      <c r="EN178" s="216"/>
      <c r="EO178" s="216"/>
      <c r="EP178" s="216"/>
      <c r="EQ178" s="216"/>
      <c r="ER178" s="216"/>
      <c r="ES178" s="216"/>
      <c r="ET178" s="216"/>
      <c r="EU178" s="216"/>
      <c r="EV178" s="216"/>
      <c r="EW178" s="216"/>
      <c r="EX178" s="216"/>
      <c r="EY178" s="216"/>
      <c r="EZ178" s="216"/>
      <c r="FA178" s="216"/>
      <c r="FB178" s="216"/>
      <c r="FC178" s="216"/>
      <c r="FD178" s="216"/>
      <c r="FE178" s="216"/>
      <c r="FF178" s="216"/>
      <c r="FG178" s="216"/>
      <c r="FH178" s="216"/>
      <c r="FI178" s="216"/>
      <c r="FJ178" s="216"/>
      <c r="FK178" s="216"/>
      <c r="FL178" s="216"/>
      <c r="FM178" s="216"/>
      <c r="FN178" s="216"/>
      <c r="FO178" s="216"/>
      <c r="FP178" s="216"/>
      <c r="FQ178" s="216"/>
      <c r="FR178" s="216"/>
      <c r="FS178" s="216"/>
      <c r="FT178" s="216"/>
      <c r="FU178" s="216"/>
      <c r="FV178" s="216"/>
      <c r="FW178" s="216"/>
      <c r="FX178" s="216"/>
      <c r="FY178" s="216"/>
      <c r="FZ178" s="216"/>
      <c r="GA178" s="216"/>
      <c r="GB178" s="216"/>
      <c r="GC178" s="216"/>
      <c r="GD178" s="216"/>
      <c r="GE178" s="216"/>
      <c r="GF178" s="216"/>
      <c r="GG178" s="216"/>
      <c r="GH178" s="216"/>
      <c r="GI178" s="216"/>
      <c r="GJ178" s="216"/>
      <c r="GK178" s="216"/>
      <c r="GL178" s="216"/>
      <c r="GM178" s="216"/>
      <c r="GN178" s="216"/>
      <c r="GO178" s="216"/>
      <c r="GP178" s="216"/>
      <c r="GQ178" s="216"/>
      <c r="GR178" s="216"/>
      <c r="GS178" s="216"/>
      <c r="GT178" s="216"/>
      <c r="GU178" s="216"/>
      <c r="GV178" s="216"/>
      <c r="GW178" s="216"/>
      <c r="GX178" s="216"/>
      <c r="GY178" s="216"/>
      <c r="GZ178" s="216"/>
      <c r="HA178" s="216"/>
      <c r="HB178" s="216"/>
      <c r="HC178" s="216"/>
      <c r="HD178" s="216"/>
      <c r="HE178" s="216"/>
      <c r="HF178" s="216"/>
      <c r="HG178" s="216"/>
      <c r="HH178" s="216"/>
      <c r="HI178" s="216"/>
      <c r="HJ178" s="216"/>
      <c r="HK178" s="216"/>
      <c r="HL178" s="216"/>
      <c r="HM178" s="216"/>
      <c r="HN178" s="216"/>
      <c r="HO178" s="216"/>
      <c r="HP178" s="216"/>
      <c r="HQ178" s="216"/>
      <c r="HR178" s="216"/>
      <c r="HS178" s="216"/>
      <c r="HT178" s="216"/>
      <c r="HU178" s="216"/>
      <c r="HV178" s="216"/>
      <c r="HW178" s="216"/>
      <c r="HX178" s="216"/>
      <c r="HY178" s="216"/>
      <c r="HZ178" s="216"/>
      <c r="IA178" s="216"/>
      <c r="IB178" s="216"/>
      <c r="IC178" s="216"/>
      <c r="ID178" s="216"/>
      <c r="IE178" s="216"/>
      <c r="IF178" s="216"/>
      <c r="IG178" s="216"/>
      <c r="IH178" s="216"/>
      <c r="II178" s="216"/>
      <c r="IJ178" s="216"/>
      <c r="IK178" s="216"/>
      <c r="IL178" s="216"/>
      <c r="IM178" s="216"/>
      <c r="IN178" s="216"/>
      <c r="IO178" s="216"/>
      <c r="IP178" s="216"/>
      <c r="IQ178" s="216"/>
      <c r="IR178" s="216"/>
      <c r="IS178" s="216"/>
    </row>
    <row r="179" spans="1:254" ht="15" x14ac:dyDescent="0.25">
      <c r="A179" s="163" t="s">
        <v>437</v>
      </c>
      <c r="B179" s="164" t="s">
        <v>439</v>
      </c>
      <c r="C179" s="217" t="s">
        <v>439</v>
      </c>
      <c r="D179" s="207" t="s">
        <v>551</v>
      </c>
      <c r="E179" s="207" t="s">
        <v>428</v>
      </c>
      <c r="F179" s="165">
        <v>300</v>
      </c>
      <c r="G179" s="165">
        <v>300</v>
      </c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8"/>
      <c r="AT179" s="218"/>
      <c r="AU179" s="218"/>
      <c r="AV179" s="218"/>
      <c r="AW179" s="218"/>
      <c r="AX179" s="218"/>
      <c r="AY179" s="218"/>
      <c r="AZ179" s="218"/>
      <c r="BA179" s="218"/>
      <c r="BB179" s="218"/>
      <c r="BC179" s="218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  <c r="BZ179" s="218"/>
      <c r="CA179" s="218"/>
      <c r="CB179" s="218"/>
      <c r="CC179" s="218"/>
      <c r="CD179" s="218"/>
      <c r="CE179" s="218"/>
      <c r="CF179" s="218"/>
      <c r="CG179" s="218"/>
      <c r="CH179" s="218"/>
      <c r="CI179" s="218"/>
      <c r="CJ179" s="218"/>
      <c r="CK179" s="218"/>
      <c r="CL179" s="218"/>
      <c r="CM179" s="218"/>
      <c r="CN179" s="218"/>
      <c r="CO179" s="218"/>
      <c r="CP179" s="218"/>
      <c r="CQ179" s="218"/>
      <c r="CR179" s="218"/>
      <c r="CS179" s="218"/>
      <c r="CT179" s="218"/>
      <c r="CU179" s="218"/>
      <c r="CV179" s="218"/>
      <c r="CW179" s="218"/>
      <c r="CX179" s="218"/>
      <c r="CY179" s="218"/>
      <c r="CZ179" s="218"/>
      <c r="DA179" s="218"/>
      <c r="DB179" s="218"/>
      <c r="DC179" s="218"/>
      <c r="DD179" s="218"/>
      <c r="DE179" s="218"/>
      <c r="DF179" s="218"/>
      <c r="DG179" s="218"/>
      <c r="DH179" s="218"/>
      <c r="DI179" s="218"/>
      <c r="DJ179" s="218"/>
      <c r="DK179" s="218"/>
      <c r="DL179" s="218"/>
      <c r="DM179" s="218"/>
      <c r="DN179" s="218"/>
      <c r="DO179" s="218"/>
      <c r="DP179" s="218"/>
      <c r="DQ179" s="218"/>
      <c r="DR179" s="218"/>
      <c r="DS179" s="218"/>
      <c r="DT179" s="218"/>
      <c r="DU179" s="218"/>
      <c r="DV179" s="218"/>
      <c r="DW179" s="218"/>
      <c r="DX179" s="218"/>
      <c r="DY179" s="218"/>
      <c r="DZ179" s="218"/>
      <c r="EA179" s="218"/>
      <c r="EB179" s="218"/>
      <c r="EC179" s="218"/>
      <c r="ED179" s="218"/>
      <c r="EE179" s="218"/>
      <c r="EF179" s="218"/>
      <c r="EG179" s="218"/>
      <c r="EH179" s="218"/>
      <c r="EI179" s="218"/>
      <c r="EJ179" s="218"/>
      <c r="EK179" s="218"/>
      <c r="EL179" s="218"/>
      <c r="EM179" s="218"/>
      <c r="EN179" s="218"/>
      <c r="EO179" s="218"/>
      <c r="EP179" s="218"/>
      <c r="EQ179" s="218"/>
      <c r="ER179" s="218"/>
      <c r="ES179" s="218"/>
      <c r="ET179" s="218"/>
      <c r="EU179" s="218"/>
      <c r="EV179" s="218"/>
      <c r="EW179" s="218"/>
      <c r="EX179" s="218"/>
      <c r="EY179" s="218"/>
      <c r="EZ179" s="218"/>
      <c r="FA179" s="218"/>
      <c r="FB179" s="218"/>
      <c r="FC179" s="218"/>
      <c r="FD179" s="218"/>
      <c r="FE179" s="218"/>
      <c r="FF179" s="218"/>
      <c r="FG179" s="218"/>
      <c r="FH179" s="218"/>
      <c r="FI179" s="218"/>
      <c r="FJ179" s="218"/>
      <c r="FK179" s="218"/>
      <c r="FL179" s="218"/>
      <c r="FM179" s="218"/>
      <c r="FN179" s="218"/>
      <c r="FO179" s="218"/>
      <c r="FP179" s="218"/>
      <c r="FQ179" s="218"/>
      <c r="FR179" s="218"/>
      <c r="FS179" s="218"/>
      <c r="FT179" s="218"/>
      <c r="FU179" s="218"/>
      <c r="FV179" s="218"/>
      <c r="FW179" s="218"/>
      <c r="FX179" s="218"/>
      <c r="FY179" s="218"/>
      <c r="FZ179" s="218"/>
      <c r="GA179" s="218"/>
      <c r="GB179" s="218"/>
      <c r="GC179" s="218"/>
      <c r="GD179" s="218"/>
      <c r="GE179" s="218"/>
      <c r="GF179" s="218"/>
      <c r="GG179" s="218"/>
      <c r="GH179" s="218"/>
      <c r="GI179" s="218"/>
      <c r="GJ179" s="218"/>
      <c r="GK179" s="218"/>
      <c r="GL179" s="218"/>
      <c r="GM179" s="218"/>
      <c r="GN179" s="218"/>
      <c r="GO179" s="218"/>
      <c r="GP179" s="218"/>
      <c r="GQ179" s="218"/>
      <c r="GR179" s="218"/>
      <c r="GS179" s="218"/>
      <c r="GT179" s="218"/>
      <c r="GU179" s="218"/>
      <c r="GV179" s="218"/>
      <c r="GW179" s="218"/>
      <c r="GX179" s="218"/>
      <c r="GY179" s="218"/>
      <c r="GZ179" s="218"/>
      <c r="HA179" s="218"/>
      <c r="HB179" s="218"/>
      <c r="HC179" s="218"/>
      <c r="HD179" s="218"/>
      <c r="HE179" s="218"/>
      <c r="HF179" s="218"/>
      <c r="HG179" s="218"/>
      <c r="HH179" s="218"/>
      <c r="HI179" s="218"/>
      <c r="HJ179" s="218"/>
      <c r="HK179" s="218"/>
      <c r="HL179" s="218"/>
      <c r="HM179" s="218"/>
      <c r="HN179" s="218"/>
      <c r="HO179" s="218"/>
      <c r="HP179" s="218"/>
      <c r="HQ179" s="218"/>
      <c r="HR179" s="218"/>
      <c r="HS179" s="218"/>
      <c r="HT179" s="218"/>
      <c r="HU179" s="218"/>
      <c r="HV179" s="218"/>
      <c r="HW179" s="218"/>
      <c r="HX179" s="218"/>
      <c r="HY179" s="218"/>
      <c r="HZ179" s="218"/>
      <c r="IA179" s="218"/>
      <c r="IB179" s="218"/>
      <c r="IC179" s="218"/>
      <c r="ID179" s="218"/>
      <c r="IE179" s="218"/>
      <c r="IF179" s="218"/>
      <c r="IG179" s="218"/>
      <c r="IH179" s="218"/>
      <c r="II179" s="218"/>
      <c r="IJ179" s="218"/>
      <c r="IK179" s="218"/>
      <c r="IL179" s="218"/>
      <c r="IM179" s="218"/>
      <c r="IN179" s="218"/>
      <c r="IO179" s="218"/>
      <c r="IP179" s="218"/>
      <c r="IQ179" s="218"/>
      <c r="IR179" s="218"/>
      <c r="IS179" s="218"/>
      <c r="IT179" s="166"/>
    </row>
    <row r="180" spans="1:254" ht="26.25" x14ac:dyDescent="0.25">
      <c r="A180" s="163" t="s">
        <v>472</v>
      </c>
      <c r="B180" s="164" t="s">
        <v>439</v>
      </c>
      <c r="C180" s="217" t="s">
        <v>439</v>
      </c>
      <c r="D180" s="207" t="s">
        <v>551</v>
      </c>
      <c r="E180" s="207" t="s">
        <v>473</v>
      </c>
      <c r="F180" s="165">
        <v>200</v>
      </c>
      <c r="G180" s="165">
        <v>200</v>
      </c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  <c r="AS180" s="218"/>
      <c r="AT180" s="218"/>
      <c r="AU180" s="218"/>
      <c r="AV180" s="218"/>
      <c r="AW180" s="218"/>
      <c r="AX180" s="218"/>
      <c r="AY180" s="218"/>
      <c r="AZ180" s="218"/>
      <c r="BA180" s="218"/>
      <c r="BB180" s="218"/>
      <c r="BC180" s="218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  <c r="BZ180" s="218"/>
      <c r="CA180" s="218"/>
      <c r="CB180" s="218"/>
      <c r="CC180" s="218"/>
      <c r="CD180" s="218"/>
      <c r="CE180" s="218"/>
      <c r="CF180" s="218"/>
      <c r="CG180" s="218"/>
      <c r="CH180" s="218"/>
      <c r="CI180" s="218"/>
      <c r="CJ180" s="218"/>
      <c r="CK180" s="218"/>
      <c r="CL180" s="218"/>
      <c r="CM180" s="218"/>
      <c r="CN180" s="218"/>
      <c r="CO180" s="218"/>
      <c r="CP180" s="218"/>
      <c r="CQ180" s="218"/>
      <c r="CR180" s="218"/>
      <c r="CS180" s="218"/>
      <c r="CT180" s="218"/>
      <c r="CU180" s="218"/>
      <c r="CV180" s="218"/>
      <c r="CW180" s="218"/>
      <c r="CX180" s="218"/>
      <c r="CY180" s="218"/>
      <c r="CZ180" s="218"/>
      <c r="DA180" s="218"/>
      <c r="DB180" s="218"/>
      <c r="DC180" s="218"/>
      <c r="DD180" s="218"/>
      <c r="DE180" s="218"/>
      <c r="DF180" s="218"/>
      <c r="DG180" s="218"/>
      <c r="DH180" s="218"/>
      <c r="DI180" s="218"/>
      <c r="DJ180" s="218"/>
      <c r="DK180" s="218"/>
      <c r="DL180" s="218"/>
      <c r="DM180" s="218"/>
      <c r="DN180" s="218"/>
      <c r="DO180" s="218"/>
      <c r="DP180" s="218"/>
      <c r="DQ180" s="218"/>
      <c r="DR180" s="218"/>
      <c r="DS180" s="218"/>
      <c r="DT180" s="218"/>
      <c r="DU180" s="218"/>
      <c r="DV180" s="218"/>
      <c r="DW180" s="218"/>
      <c r="DX180" s="218"/>
      <c r="DY180" s="218"/>
      <c r="DZ180" s="218"/>
      <c r="EA180" s="218"/>
      <c r="EB180" s="218"/>
      <c r="EC180" s="218"/>
      <c r="ED180" s="218"/>
      <c r="EE180" s="218"/>
      <c r="EF180" s="218"/>
      <c r="EG180" s="218"/>
      <c r="EH180" s="218"/>
      <c r="EI180" s="218"/>
      <c r="EJ180" s="218"/>
      <c r="EK180" s="218"/>
      <c r="EL180" s="218"/>
      <c r="EM180" s="218"/>
      <c r="EN180" s="218"/>
      <c r="EO180" s="218"/>
      <c r="EP180" s="218"/>
      <c r="EQ180" s="218"/>
      <c r="ER180" s="218"/>
      <c r="ES180" s="218"/>
      <c r="ET180" s="218"/>
      <c r="EU180" s="218"/>
      <c r="EV180" s="218"/>
      <c r="EW180" s="218"/>
      <c r="EX180" s="218"/>
      <c r="EY180" s="218"/>
      <c r="EZ180" s="218"/>
      <c r="FA180" s="218"/>
      <c r="FB180" s="218"/>
      <c r="FC180" s="218"/>
      <c r="FD180" s="218"/>
      <c r="FE180" s="218"/>
      <c r="FF180" s="218"/>
      <c r="FG180" s="218"/>
      <c r="FH180" s="218"/>
      <c r="FI180" s="218"/>
      <c r="FJ180" s="218"/>
      <c r="FK180" s="218"/>
      <c r="FL180" s="218"/>
      <c r="FM180" s="218"/>
      <c r="FN180" s="218"/>
      <c r="FO180" s="218"/>
      <c r="FP180" s="218"/>
      <c r="FQ180" s="218"/>
      <c r="FR180" s="218"/>
      <c r="FS180" s="218"/>
      <c r="FT180" s="218"/>
      <c r="FU180" s="218"/>
      <c r="FV180" s="218"/>
      <c r="FW180" s="218"/>
      <c r="FX180" s="218"/>
      <c r="FY180" s="218"/>
      <c r="FZ180" s="218"/>
      <c r="GA180" s="218"/>
      <c r="GB180" s="218"/>
      <c r="GC180" s="218"/>
      <c r="GD180" s="218"/>
      <c r="GE180" s="218"/>
      <c r="GF180" s="218"/>
      <c r="GG180" s="218"/>
      <c r="GH180" s="218"/>
      <c r="GI180" s="218"/>
      <c r="GJ180" s="218"/>
      <c r="GK180" s="218"/>
      <c r="GL180" s="218"/>
      <c r="GM180" s="218"/>
      <c r="GN180" s="218"/>
      <c r="GO180" s="218"/>
      <c r="GP180" s="218"/>
      <c r="GQ180" s="218"/>
      <c r="GR180" s="218"/>
      <c r="GS180" s="218"/>
      <c r="GT180" s="218"/>
      <c r="GU180" s="218"/>
      <c r="GV180" s="218"/>
      <c r="GW180" s="218"/>
      <c r="GX180" s="218"/>
      <c r="GY180" s="218"/>
      <c r="GZ180" s="218"/>
      <c r="HA180" s="218"/>
      <c r="HB180" s="218"/>
      <c r="HC180" s="218"/>
      <c r="HD180" s="218"/>
      <c r="HE180" s="218"/>
      <c r="HF180" s="218"/>
      <c r="HG180" s="218"/>
      <c r="HH180" s="218"/>
      <c r="HI180" s="218"/>
      <c r="HJ180" s="218"/>
      <c r="HK180" s="218"/>
      <c r="HL180" s="218"/>
      <c r="HM180" s="218"/>
      <c r="HN180" s="218"/>
      <c r="HO180" s="218"/>
      <c r="HP180" s="218"/>
      <c r="HQ180" s="218"/>
      <c r="HR180" s="218"/>
      <c r="HS180" s="218"/>
      <c r="HT180" s="218"/>
      <c r="HU180" s="218"/>
      <c r="HV180" s="218"/>
      <c r="HW180" s="218"/>
      <c r="HX180" s="218"/>
      <c r="HY180" s="218"/>
      <c r="HZ180" s="218"/>
      <c r="IA180" s="218"/>
      <c r="IB180" s="218"/>
      <c r="IC180" s="218"/>
      <c r="ID180" s="218"/>
      <c r="IE180" s="218"/>
      <c r="IF180" s="218"/>
      <c r="IG180" s="218"/>
      <c r="IH180" s="218"/>
      <c r="II180" s="218"/>
      <c r="IJ180" s="218"/>
      <c r="IK180" s="218"/>
      <c r="IL180" s="218"/>
      <c r="IM180" s="218"/>
      <c r="IN180" s="218"/>
      <c r="IO180" s="218"/>
      <c r="IP180" s="218"/>
      <c r="IQ180" s="218"/>
      <c r="IR180" s="218"/>
      <c r="IS180" s="218"/>
      <c r="IT180" s="166"/>
    </row>
    <row r="181" spans="1:254" hidden="1" x14ac:dyDescent="0.2">
      <c r="A181" s="167" t="s">
        <v>552</v>
      </c>
      <c r="B181" s="179" t="s">
        <v>439</v>
      </c>
      <c r="C181" s="179" t="s">
        <v>439</v>
      </c>
      <c r="D181" s="179" t="s">
        <v>553</v>
      </c>
      <c r="E181" s="179"/>
      <c r="F181" s="169">
        <f>SUM(F182)</f>
        <v>0</v>
      </c>
      <c r="G181" s="169">
        <f>SUM(G182)</f>
        <v>12207.76</v>
      </c>
    </row>
    <row r="182" spans="1:254" hidden="1" x14ac:dyDescent="0.2">
      <c r="A182" s="163" t="s">
        <v>437</v>
      </c>
      <c r="B182" s="183" t="s">
        <v>439</v>
      </c>
      <c r="C182" s="183" t="s">
        <v>439</v>
      </c>
      <c r="D182" s="183" t="s">
        <v>553</v>
      </c>
      <c r="E182" s="183" t="s">
        <v>428</v>
      </c>
      <c r="F182" s="165">
        <v>0</v>
      </c>
      <c r="G182" s="165">
        <v>12207.76</v>
      </c>
    </row>
    <row r="183" spans="1:254" ht="25.5" x14ac:dyDescent="0.2">
      <c r="A183" s="163" t="s">
        <v>853</v>
      </c>
      <c r="B183" s="183" t="s">
        <v>439</v>
      </c>
      <c r="C183" s="207" t="s">
        <v>439</v>
      </c>
      <c r="D183" s="219" t="s">
        <v>554</v>
      </c>
      <c r="E183" s="207"/>
      <c r="F183" s="165">
        <f>SUM(F184)</f>
        <v>7889.26</v>
      </c>
      <c r="G183" s="165">
        <f>SUM(G184)</f>
        <v>3692.24</v>
      </c>
    </row>
    <row r="184" spans="1:254" x14ac:dyDescent="0.2">
      <c r="A184" s="167" t="s">
        <v>437</v>
      </c>
      <c r="B184" s="220" t="s">
        <v>439</v>
      </c>
      <c r="C184" s="221" t="s">
        <v>439</v>
      </c>
      <c r="D184" s="220" t="s">
        <v>554</v>
      </c>
      <c r="E184" s="180" t="s">
        <v>428</v>
      </c>
      <c r="F184" s="169">
        <v>7889.26</v>
      </c>
      <c r="G184" s="169">
        <v>3692.24</v>
      </c>
    </row>
    <row r="185" spans="1:254" ht="15.75" x14ac:dyDescent="0.25">
      <c r="A185" s="154" t="s">
        <v>555</v>
      </c>
      <c r="B185" s="222" t="s">
        <v>556</v>
      </c>
      <c r="C185" s="222"/>
      <c r="D185" s="222"/>
      <c r="E185" s="193"/>
      <c r="F185" s="223">
        <f>SUM(F191+F186)</f>
        <v>500</v>
      </c>
      <c r="G185" s="223">
        <f>SUM(G191+G186)</f>
        <v>4745</v>
      </c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4"/>
      <c r="AK185" s="224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4"/>
      <c r="AY185" s="224"/>
      <c r="AZ185" s="224"/>
      <c r="BA185" s="224"/>
      <c r="BB185" s="224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4"/>
      <c r="CD185" s="224"/>
      <c r="CE185" s="224"/>
      <c r="CF185" s="224"/>
      <c r="CG185" s="224"/>
      <c r="CH185" s="224"/>
      <c r="CI185" s="224"/>
      <c r="CJ185" s="224"/>
      <c r="CK185" s="224"/>
      <c r="CL185" s="224"/>
      <c r="CM185" s="224"/>
      <c r="CN185" s="224"/>
      <c r="CO185" s="224"/>
      <c r="CP185" s="224"/>
      <c r="CQ185" s="224"/>
      <c r="CR185" s="224"/>
      <c r="CS185" s="224"/>
      <c r="CT185" s="224"/>
      <c r="CU185" s="224"/>
      <c r="CV185" s="224"/>
      <c r="CW185" s="224"/>
      <c r="CX185" s="224"/>
      <c r="CY185" s="224"/>
      <c r="CZ185" s="224"/>
      <c r="DA185" s="224"/>
      <c r="DB185" s="224"/>
      <c r="DC185" s="224"/>
      <c r="DD185" s="224"/>
      <c r="DE185" s="224"/>
      <c r="DF185" s="224"/>
      <c r="DG185" s="224"/>
      <c r="DH185" s="224"/>
      <c r="DI185" s="224"/>
      <c r="DJ185" s="224"/>
      <c r="DK185" s="224"/>
      <c r="DL185" s="224"/>
      <c r="DM185" s="224"/>
      <c r="DN185" s="224"/>
      <c r="DO185" s="224"/>
      <c r="DP185" s="224"/>
      <c r="DQ185" s="224"/>
      <c r="DR185" s="224"/>
      <c r="DS185" s="224"/>
      <c r="DT185" s="224"/>
      <c r="DU185" s="224"/>
      <c r="DV185" s="224"/>
      <c r="DW185" s="224"/>
      <c r="DX185" s="224"/>
      <c r="DY185" s="224"/>
      <c r="DZ185" s="224"/>
      <c r="EA185" s="224"/>
      <c r="EB185" s="224"/>
      <c r="EC185" s="224"/>
      <c r="ED185" s="224"/>
      <c r="EE185" s="224"/>
      <c r="EF185" s="224"/>
      <c r="EG185" s="224"/>
      <c r="EH185" s="224"/>
      <c r="EI185" s="224"/>
      <c r="EJ185" s="224"/>
      <c r="EK185" s="224"/>
      <c r="EL185" s="224"/>
      <c r="EM185" s="224"/>
      <c r="EN185" s="224"/>
      <c r="EO185" s="224"/>
      <c r="EP185" s="224"/>
      <c r="EQ185" s="224"/>
      <c r="ER185" s="224"/>
      <c r="ES185" s="224"/>
      <c r="ET185" s="224"/>
      <c r="EU185" s="224"/>
      <c r="EV185" s="224"/>
      <c r="EW185" s="224"/>
      <c r="EX185" s="224"/>
      <c r="EY185" s="224"/>
      <c r="EZ185" s="224"/>
      <c r="FA185" s="224"/>
      <c r="FB185" s="224"/>
      <c r="FC185" s="224"/>
      <c r="FD185" s="224"/>
      <c r="FE185" s="224"/>
      <c r="FF185" s="224"/>
      <c r="FG185" s="224"/>
      <c r="FH185" s="224"/>
      <c r="FI185" s="224"/>
      <c r="FJ185" s="224"/>
      <c r="FK185" s="224"/>
      <c r="FL185" s="224"/>
      <c r="FM185" s="224"/>
      <c r="FN185" s="224"/>
      <c r="FO185" s="224"/>
      <c r="FP185" s="224"/>
      <c r="FQ185" s="224"/>
      <c r="FR185" s="224"/>
      <c r="FS185" s="224"/>
      <c r="FT185" s="224"/>
      <c r="FU185" s="224"/>
      <c r="FV185" s="224"/>
      <c r="FW185" s="224"/>
      <c r="FX185" s="224"/>
      <c r="FY185" s="224"/>
      <c r="FZ185" s="224"/>
      <c r="GA185" s="224"/>
      <c r="GB185" s="224"/>
      <c r="GC185" s="224"/>
      <c r="GD185" s="224"/>
      <c r="GE185" s="224"/>
      <c r="GF185" s="224"/>
      <c r="GG185" s="224"/>
      <c r="GH185" s="224"/>
      <c r="GI185" s="224"/>
      <c r="GJ185" s="224"/>
      <c r="GK185" s="224"/>
      <c r="GL185" s="224"/>
      <c r="GM185" s="224"/>
      <c r="GN185" s="224"/>
      <c r="GO185" s="224"/>
      <c r="GP185" s="224"/>
      <c r="GQ185" s="224"/>
      <c r="GR185" s="224"/>
      <c r="GS185" s="224"/>
      <c r="GT185" s="224"/>
      <c r="GU185" s="224"/>
      <c r="GV185" s="224"/>
      <c r="GW185" s="224"/>
      <c r="GX185" s="224"/>
      <c r="GY185" s="224"/>
      <c r="GZ185" s="224"/>
      <c r="HA185" s="224"/>
      <c r="HB185" s="224"/>
      <c r="HC185" s="224"/>
      <c r="HD185" s="224"/>
      <c r="HE185" s="224"/>
      <c r="HF185" s="224"/>
      <c r="HG185" s="224"/>
      <c r="HH185" s="224"/>
      <c r="HI185" s="224"/>
      <c r="HJ185" s="224"/>
      <c r="HK185" s="224"/>
      <c r="HL185" s="224"/>
      <c r="HM185" s="224"/>
      <c r="HN185" s="224"/>
      <c r="HO185" s="224"/>
      <c r="HP185" s="224"/>
      <c r="HQ185" s="224"/>
      <c r="HR185" s="224"/>
      <c r="HS185" s="224"/>
      <c r="HT185" s="224"/>
      <c r="HU185" s="224"/>
      <c r="HV185" s="224"/>
      <c r="HW185" s="224"/>
      <c r="HX185" s="224"/>
      <c r="HY185" s="224"/>
      <c r="HZ185" s="224"/>
      <c r="IA185" s="224"/>
      <c r="IB185" s="224"/>
      <c r="IC185" s="224"/>
      <c r="ID185" s="224"/>
      <c r="IE185" s="224"/>
      <c r="IF185" s="224"/>
      <c r="IG185" s="224"/>
      <c r="IH185" s="224"/>
      <c r="II185" s="224"/>
      <c r="IJ185" s="224"/>
      <c r="IK185" s="224"/>
      <c r="IL185" s="224"/>
      <c r="IM185" s="224"/>
      <c r="IN185" s="224"/>
      <c r="IO185" s="224"/>
      <c r="IP185" s="224"/>
      <c r="IQ185" s="224"/>
      <c r="IR185" s="224"/>
      <c r="IS185" s="224"/>
    </row>
    <row r="186" spans="1:254" hidden="1" x14ac:dyDescent="0.2">
      <c r="A186" s="188" t="s">
        <v>557</v>
      </c>
      <c r="B186" s="225" t="s">
        <v>556</v>
      </c>
      <c r="C186" s="225" t="s">
        <v>415</v>
      </c>
      <c r="D186" s="225"/>
      <c r="E186" s="158"/>
      <c r="F186" s="226">
        <f>SUM(F189+F187)</f>
        <v>0</v>
      </c>
      <c r="G186" s="226">
        <f>SUM(G189+G187)</f>
        <v>4600</v>
      </c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  <c r="BI186" s="213"/>
      <c r="BJ186" s="213"/>
      <c r="BK186" s="213"/>
      <c r="BL186" s="213"/>
      <c r="BM186" s="213"/>
      <c r="BN186" s="213"/>
      <c r="BO186" s="213"/>
      <c r="BP186" s="213"/>
      <c r="BQ186" s="213"/>
      <c r="BR186" s="213"/>
      <c r="BS186" s="213"/>
      <c r="BT186" s="213"/>
      <c r="BU186" s="213"/>
      <c r="BV186" s="213"/>
      <c r="BW186" s="213"/>
      <c r="BX186" s="213"/>
      <c r="BY186" s="213"/>
      <c r="BZ186" s="213"/>
      <c r="CA186" s="213"/>
      <c r="CB186" s="213"/>
      <c r="CC186" s="213"/>
      <c r="CD186" s="213"/>
      <c r="CE186" s="213"/>
      <c r="CF186" s="213"/>
      <c r="CG186" s="213"/>
      <c r="CH186" s="213"/>
      <c r="CI186" s="213"/>
      <c r="CJ186" s="213"/>
      <c r="CK186" s="213"/>
      <c r="CL186" s="213"/>
      <c r="CM186" s="213"/>
      <c r="CN186" s="213"/>
      <c r="CO186" s="213"/>
      <c r="CP186" s="213"/>
      <c r="CQ186" s="213"/>
      <c r="CR186" s="213"/>
      <c r="CS186" s="213"/>
      <c r="CT186" s="213"/>
      <c r="CU186" s="213"/>
      <c r="CV186" s="213"/>
      <c r="CW186" s="213"/>
      <c r="CX186" s="213"/>
      <c r="CY186" s="213"/>
      <c r="CZ186" s="213"/>
      <c r="DA186" s="213"/>
      <c r="DB186" s="213"/>
      <c r="DC186" s="213"/>
      <c r="DD186" s="213"/>
      <c r="DE186" s="213"/>
      <c r="DF186" s="213"/>
      <c r="DG186" s="213"/>
      <c r="DH186" s="213"/>
      <c r="DI186" s="213"/>
      <c r="DJ186" s="213"/>
      <c r="DK186" s="213"/>
      <c r="DL186" s="213"/>
      <c r="DM186" s="213"/>
      <c r="DN186" s="213"/>
      <c r="DO186" s="213"/>
      <c r="DP186" s="213"/>
      <c r="DQ186" s="213"/>
      <c r="DR186" s="213"/>
      <c r="DS186" s="213"/>
      <c r="DT186" s="213"/>
      <c r="DU186" s="213"/>
      <c r="DV186" s="213"/>
      <c r="DW186" s="213"/>
      <c r="DX186" s="213"/>
      <c r="DY186" s="213"/>
      <c r="DZ186" s="213"/>
      <c r="EA186" s="213"/>
      <c r="EB186" s="213"/>
      <c r="EC186" s="213"/>
      <c r="ED186" s="213"/>
      <c r="EE186" s="213"/>
      <c r="EF186" s="213"/>
      <c r="EG186" s="213"/>
      <c r="EH186" s="213"/>
      <c r="EI186" s="213"/>
      <c r="EJ186" s="213"/>
      <c r="EK186" s="213"/>
      <c r="EL186" s="213"/>
      <c r="EM186" s="213"/>
      <c r="EN186" s="213"/>
      <c r="EO186" s="213"/>
      <c r="EP186" s="213"/>
      <c r="EQ186" s="213"/>
      <c r="ER186" s="213"/>
      <c r="ES186" s="213"/>
      <c r="ET186" s="213"/>
      <c r="EU186" s="213"/>
      <c r="EV186" s="213"/>
      <c r="EW186" s="213"/>
      <c r="EX186" s="213"/>
      <c r="EY186" s="213"/>
      <c r="EZ186" s="213"/>
      <c r="FA186" s="213"/>
      <c r="FB186" s="213"/>
      <c r="FC186" s="213"/>
      <c r="FD186" s="213"/>
      <c r="FE186" s="213"/>
      <c r="FF186" s="213"/>
      <c r="FG186" s="213"/>
      <c r="FH186" s="213"/>
      <c r="FI186" s="213"/>
      <c r="FJ186" s="213"/>
      <c r="FK186" s="213"/>
      <c r="FL186" s="213"/>
      <c r="FM186" s="213"/>
      <c r="FN186" s="213"/>
      <c r="FO186" s="213"/>
      <c r="FP186" s="213"/>
      <c r="FQ186" s="213"/>
      <c r="FR186" s="213"/>
      <c r="FS186" s="213"/>
      <c r="FT186" s="213"/>
      <c r="FU186" s="213"/>
      <c r="FV186" s="213"/>
      <c r="FW186" s="213"/>
      <c r="FX186" s="213"/>
      <c r="FY186" s="213"/>
      <c r="FZ186" s="213"/>
      <c r="GA186" s="213"/>
      <c r="GB186" s="213"/>
      <c r="GC186" s="213"/>
      <c r="GD186" s="213"/>
      <c r="GE186" s="213"/>
      <c r="GF186" s="213"/>
      <c r="GG186" s="213"/>
      <c r="GH186" s="213"/>
      <c r="GI186" s="213"/>
      <c r="GJ186" s="213"/>
      <c r="GK186" s="213"/>
      <c r="GL186" s="213"/>
      <c r="GM186" s="213"/>
      <c r="GN186" s="213"/>
      <c r="GO186" s="213"/>
      <c r="GP186" s="213"/>
      <c r="GQ186" s="213"/>
      <c r="GR186" s="213"/>
      <c r="GS186" s="213"/>
      <c r="GT186" s="213"/>
      <c r="GU186" s="213"/>
      <c r="GV186" s="213"/>
      <c r="GW186" s="213"/>
      <c r="GX186" s="213"/>
      <c r="GY186" s="213"/>
      <c r="GZ186" s="213"/>
      <c r="HA186" s="213"/>
      <c r="HB186" s="213"/>
      <c r="HC186" s="213"/>
      <c r="HD186" s="213"/>
      <c r="HE186" s="213"/>
      <c r="HF186" s="213"/>
      <c r="HG186" s="213"/>
      <c r="HH186" s="213"/>
      <c r="HI186" s="213"/>
      <c r="HJ186" s="213"/>
      <c r="HK186" s="213"/>
      <c r="HL186" s="213"/>
      <c r="HM186" s="213"/>
      <c r="HN186" s="213"/>
      <c r="HO186" s="213"/>
      <c r="HP186" s="213"/>
      <c r="HQ186" s="213"/>
      <c r="HR186" s="213"/>
      <c r="HS186" s="213"/>
      <c r="HT186" s="213"/>
      <c r="HU186" s="213"/>
      <c r="HV186" s="213"/>
      <c r="HW186" s="213"/>
      <c r="HX186" s="213"/>
      <c r="HY186" s="213"/>
      <c r="HZ186" s="213"/>
      <c r="IA186" s="213"/>
      <c r="IB186" s="213"/>
      <c r="IC186" s="213"/>
      <c r="ID186" s="213"/>
      <c r="IE186" s="213"/>
      <c r="IF186" s="213"/>
      <c r="IG186" s="213"/>
      <c r="IH186" s="213"/>
      <c r="II186" s="213"/>
      <c r="IJ186" s="213"/>
      <c r="IK186" s="213"/>
      <c r="IL186" s="213"/>
      <c r="IM186" s="213"/>
      <c r="IN186" s="213"/>
      <c r="IO186" s="213"/>
      <c r="IP186" s="213"/>
      <c r="IQ186" s="213"/>
      <c r="IR186" s="213"/>
      <c r="IS186" s="213"/>
    </row>
    <row r="187" spans="1:254" ht="25.5" hidden="1" x14ac:dyDescent="0.2">
      <c r="A187" s="167" t="s">
        <v>558</v>
      </c>
      <c r="B187" s="220" t="s">
        <v>556</v>
      </c>
      <c r="C187" s="220" t="s">
        <v>415</v>
      </c>
      <c r="D187" s="220" t="s">
        <v>559</v>
      </c>
      <c r="E187" s="168"/>
      <c r="F187" s="205">
        <f>SUM(F188)</f>
        <v>0</v>
      </c>
      <c r="G187" s="205">
        <f>SUM(G188)</f>
        <v>46</v>
      </c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  <c r="BI187" s="213"/>
      <c r="BJ187" s="213"/>
      <c r="BK187" s="213"/>
      <c r="BL187" s="213"/>
      <c r="BM187" s="213"/>
      <c r="BN187" s="213"/>
      <c r="BO187" s="213"/>
      <c r="BP187" s="213"/>
      <c r="BQ187" s="213"/>
      <c r="BR187" s="213"/>
      <c r="BS187" s="213"/>
      <c r="BT187" s="213"/>
      <c r="BU187" s="213"/>
      <c r="BV187" s="213"/>
      <c r="BW187" s="213"/>
      <c r="BX187" s="213"/>
      <c r="BY187" s="213"/>
      <c r="BZ187" s="213"/>
      <c r="CA187" s="213"/>
      <c r="CB187" s="213"/>
      <c r="CC187" s="213"/>
      <c r="CD187" s="213"/>
      <c r="CE187" s="213"/>
      <c r="CF187" s="213"/>
      <c r="CG187" s="213"/>
      <c r="CH187" s="213"/>
      <c r="CI187" s="213"/>
      <c r="CJ187" s="213"/>
      <c r="CK187" s="213"/>
      <c r="CL187" s="213"/>
      <c r="CM187" s="213"/>
      <c r="CN187" s="213"/>
      <c r="CO187" s="213"/>
      <c r="CP187" s="213"/>
      <c r="CQ187" s="213"/>
      <c r="CR187" s="213"/>
      <c r="CS187" s="213"/>
      <c r="CT187" s="213"/>
      <c r="CU187" s="213"/>
      <c r="CV187" s="213"/>
      <c r="CW187" s="213"/>
      <c r="CX187" s="213"/>
      <c r="CY187" s="213"/>
      <c r="CZ187" s="213"/>
      <c r="DA187" s="213"/>
      <c r="DB187" s="213"/>
      <c r="DC187" s="213"/>
      <c r="DD187" s="213"/>
      <c r="DE187" s="213"/>
      <c r="DF187" s="213"/>
      <c r="DG187" s="213"/>
      <c r="DH187" s="213"/>
      <c r="DI187" s="213"/>
      <c r="DJ187" s="213"/>
      <c r="DK187" s="213"/>
      <c r="DL187" s="213"/>
      <c r="DM187" s="213"/>
      <c r="DN187" s="213"/>
      <c r="DO187" s="213"/>
      <c r="DP187" s="213"/>
      <c r="DQ187" s="213"/>
      <c r="DR187" s="213"/>
      <c r="DS187" s="213"/>
      <c r="DT187" s="213"/>
      <c r="DU187" s="213"/>
      <c r="DV187" s="213"/>
      <c r="DW187" s="213"/>
      <c r="DX187" s="213"/>
      <c r="DY187" s="213"/>
      <c r="DZ187" s="213"/>
      <c r="EA187" s="213"/>
      <c r="EB187" s="213"/>
      <c r="EC187" s="213"/>
      <c r="ED187" s="213"/>
      <c r="EE187" s="213"/>
      <c r="EF187" s="213"/>
      <c r="EG187" s="213"/>
      <c r="EH187" s="213"/>
      <c r="EI187" s="213"/>
      <c r="EJ187" s="213"/>
      <c r="EK187" s="213"/>
      <c r="EL187" s="213"/>
      <c r="EM187" s="213"/>
      <c r="EN187" s="213"/>
      <c r="EO187" s="213"/>
      <c r="EP187" s="213"/>
      <c r="EQ187" s="213"/>
      <c r="ER187" s="213"/>
      <c r="ES187" s="213"/>
      <c r="ET187" s="213"/>
      <c r="EU187" s="213"/>
      <c r="EV187" s="213"/>
      <c r="EW187" s="213"/>
      <c r="EX187" s="213"/>
      <c r="EY187" s="213"/>
      <c r="EZ187" s="213"/>
      <c r="FA187" s="213"/>
      <c r="FB187" s="213"/>
      <c r="FC187" s="213"/>
      <c r="FD187" s="213"/>
      <c r="FE187" s="213"/>
      <c r="FF187" s="213"/>
      <c r="FG187" s="213"/>
      <c r="FH187" s="213"/>
      <c r="FI187" s="213"/>
      <c r="FJ187" s="213"/>
      <c r="FK187" s="213"/>
      <c r="FL187" s="213"/>
      <c r="FM187" s="213"/>
      <c r="FN187" s="213"/>
      <c r="FO187" s="213"/>
      <c r="FP187" s="213"/>
      <c r="FQ187" s="213"/>
      <c r="FR187" s="213"/>
      <c r="FS187" s="213"/>
      <c r="FT187" s="213"/>
      <c r="FU187" s="213"/>
      <c r="FV187" s="213"/>
      <c r="FW187" s="213"/>
      <c r="FX187" s="213"/>
      <c r="FY187" s="213"/>
      <c r="FZ187" s="213"/>
      <c r="GA187" s="213"/>
      <c r="GB187" s="213"/>
      <c r="GC187" s="213"/>
      <c r="GD187" s="213"/>
      <c r="GE187" s="213"/>
      <c r="GF187" s="213"/>
      <c r="GG187" s="213"/>
      <c r="GH187" s="213"/>
      <c r="GI187" s="213"/>
      <c r="GJ187" s="213"/>
      <c r="GK187" s="213"/>
      <c r="GL187" s="213"/>
      <c r="GM187" s="213"/>
      <c r="GN187" s="213"/>
      <c r="GO187" s="213"/>
      <c r="GP187" s="213"/>
      <c r="GQ187" s="213"/>
      <c r="GR187" s="213"/>
      <c r="GS187" s="213"/>
      <c r="GT187" s="213"/>
      <c r="GU187" s="213"/>
      <c r="GV187" s="213"/>
      <c r="GW187" s="213"/>
      <c r="GX187" s="213"/>
      <c r="GY187" s="213"/>
      <c r="GZ187" s="213"/>
      <c r="HA187" s="213"/>
      <c r="HB187" s="213"/>
      <c r="HC187" s="213"/>
      <c r="HD187" s="213"/>
      <c r="HE187" s="213"/>
      <c r="HF187" s="213"/>
      <c r="HG187" s="213"/>
      <c r="HH187" s="213"/>
      <c r="HI187" s="213"/>
      <c r="HJ187" s="213"/>
      <c r="HK187" s="213"/>
      <c r="HL187" s="213"/>
      <c r="HM187" s="213"/>
      <c r="HN187" s="213"/>
      <c r="HO187" s="213"/>
      <c r="HP187" s="213"/>
      <c r="HQ187" s="213"/>
      <c r="HR187" s="213"/>
      <c r="HS187" s="213"/>
      <c r="HT187" s="213"/>
      <c r="HU187" s="213"/>
      <c r="HV187" s="213"/>
      <c r="HW187" s="213"/>
      <c r="HX187" s="213"/>
      <c r="HY187" s="213"/>
      <c r="HZ187" s="213"/>
      <c r="IA187" s="213"/>
      <c r="IB187" s="213"/>
      <c r="IC187" s="213"/>
      <c r="ID187" s="213"/>
      <c r="IE187" s="213"/>
      <c r="IF187" s="213"/>
      <c r="IG187" s="213"/>
      <c r="IH187" s="213"/>
      <c r="II187" s="213"/>
      <c r="IJ187" s="213"/>
      <c r="IK187" s="213"/>
      <c r="IL187" s="213"/>
      <c r="IM187" s="213"/>
      <c r="IN187" s="213"/>
      <c r="IO187" s="213"/>
      <c r="IP187" s="213"/>
      <c r="IQ187" s="213"/>
      <c r="IR187" s="213"/>
      <c r="IS187" s="213"/>
    </row>
    <row r="188" spans="1:254" hidden="1" x14ac:dyDescent="0.2">
      <c r="A188" s="163" t="s">
        <v>437</v>
      </c>
      <c r="B188" s="219" t="s">
        <v>556</v>
      </c>
      <c r="C188" s="219" t="s">
        <v>415</v>
      </c>
      <c r="D188" s="219" t="s">
        <v>559</v>
      </c>
      <c r="E188" s="164" t="s">
        <v>428</v>
      </c>
      <c r="F188" s="205">
        <v>0</v>
      </c>
      <c r="G188" s="205">
        <v>46</v>
      </c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  <c r="BI188" s="213"/>
      <c r="BJ188" s="213"/>
      <c r="BK188" s="213"/>
      <c r="BL188" s="213"/>
      <c r="BM188" s="213"/>
      <c r="BN188" s="213"/>
      <c r="BO188" s="213"/>
      <c r="BP188" s="213"/>
      <c r="BQ188" s="213"/>
      <c r="BR188" s="213"/>
      <c r="BS188" s="213"/>
      <c r="BT188" s="213"/>
      <c r="BU188" s="213"/>
      <c r="BV188" s="213"/>
      <c r="BW188" s="213"/>
      <c r="BX188" s="213"/>
      <c r="BY188" s="213"/>
      <c r="BZ188" s="213"/>
      <c r="CA188" s="213"/>
      <c r="CB188" s="213"/>
      <c r="CC188" s="213"/>
      <c r="CD188" s="213"/>
      <c r="CE188" s="213"/>
      <c r="CF188" s="213"/>
      <c r="CG188" s="213"/>
      <c r="CH188" s="213"/>
      <c r="CI188" s="213"/>
      <c r="CJ188" s="213"/>
      <c r="CK188" s="213"/>
      <c r="CL188" s="213"/>
      <c r="CM188" s="213"/>
      <c r="CN188" s="213"/>
      <c r="CO188" s="213"/>
      <c r="CP188" s="213"/>
      <c r="CQ188" s="213"/>
      <c r="CR188" s="213"/>
      <c r="CS188" s="213"/>
      <c r="CT188" s="213"/>
      <c r="CU188" s="213"/>
      <c r="CV188" s="213"/>
      <c r="CW188" s="213"/>
      <c r="CX188" s="213"/>
      <c r="CY188" s="213"/>
      <c r="CZ188" s="213"/>
      <c r="DA188" s="213"/>
      <c r="DB188" s="213"/>
      <c r="DC188" s="213"/>
      <c r="DD188" s="213"/>
      <c r="DE188" s="213"/>
      <c r="DF188" s="213"/>
      <c r="DG188" s="213"/>
      <c r="DH188" s="213"/>
      <c r="DI188" s="213"/>
      <c r="DJ188" s="213"/>
      <c r="DK188" s="213"/>
      <c r="DL188" s="213"/>
      <c r="DM188" s="213"/>
      <c r="DN188" s="213"/>
      <c r="DO188" s="213"/>
      <c r="DP188" s="213"/>
      <c r="DQ188" s="213"/>
      <c r="DR188" s="213"/>
      <c r="DS188" s="213"/>
      <c r="DT188" s="213"/>
      <c r="DU188" s="213"/>
      <c r="DV188" s="213"/>
      <c r="DW188" s="213"/>
      <c r="DX188" s="213"/>
      <c r="DY188" s="213"/>
      <c r="DZ188" s="213"/>
      <c r="EA188" s="213"/>
      <c r="EB188" s="213"/>
      <c r="EC188" s="213"/>
      <c r="ED188" s="213"/>
      <c r="EE188" s="213"/>
      <c r="EF188" s="213"/>
      <c r="EG188" s="213"/>
      <c r="EH188" s="213"/>
      <c r="EI188" s="213"/>
      <c r="EJ188" s="213"/>
      <c r="EK188" s="213"/>
      <c r="EL188" s="213"/>
      <c r="EM188" s="213"/>
      <c r="EN188" s="213"/>
      <c r="EO188" s="213"/>
      <c r="EP188" s="213"/>
      <c r="EQ188" s="213"/>
      <c r="ER188" s="213"/>
      <c r="ES188" s="213"/>
      <c r="ET188" s="213"/>
      <c r="EU188" s="213"/>
      <c r="EV188" s="213"/>
      <c r="EW188" s="213"/>
      <c r="EX188" s="213"/>
      <c r="EY188" s="213"/>
      <c r="EZ188" s="213"/>
      <c r="FA188" s="213"/>
      <c r="FB188" s="213"/>
      <c r="FC188" s="213"/>
      <c r="FD188" s="213"/>
      <c r="FE188" s="213"/>
      <c r="FF188" s="213"/>
      <c r="FG188" s="213"/>
      <c r="FH188" s="213"/>
      <c r="FI188" s="213"/>
      <c r="FJ188" s="213"/>
      <c r="FK188" s="213"/>
      <c r="FL188" s="213"/>
      <c r="FM188" s="213"/>
      <c r="FN188" s="213"/>
      <c r="FO188" s="213"/>
      <c r="FP188" s="213"/>
      <c r="FQ188" s="213"/>
      <c r="FR188" s="213"/>
      <c r="FS188" s="213"/>
      <c r="FT188" s="213"/>
      <c r="FU188" s="213"/>
      <c r="FV188" s="213"/>
      <c r="FW188" s="213"/>
      <c r="FX188" s="213"/>
      <c r="FY188" s="213"/>
      <c r="FZ188" s="213"/>
      <c r="GA188" s="213"/>
      <c r="GB188" s="213"/>
      <c r="GC188" s="213"/>
      <c r="GD188" s="213"/>
      <c r="GE188" s="213"/>
      <c r="GF188" s="213"/>
      <c r="GG188" s="213"/>
      <c r="GH188" s="213"/>
      <c r="GI188" s="213"/>
      <c r="GJ188" s="213"/>
      <c r="GK188" s="213"/>
      <c r="GL188" s="213"/>
      <c r="GM188" s="213"/>
      <c r="GN188" s="213"/>
      <c r="GO188" s="213"/>
      <c r="GP188" s="213"/>
      <c r="GQ188" s="213"/>
      <c r="GR188" s="213"/>
      <c r="GS188" s="213"/>
      <c r="GT188" s="213"/>
      <c r="GU188" s="213"/>
      <c r="GV188" s="213"/>
      <c r="GW188" s="213"/>
      <c r="GX188" s="213"/>
      <c r="GY188" s="213"/>
      <c r="GZ188" s="213"/>
      <c r="HA188" s="213"/>
      <c r="HB188" s="213"/>
      <c r="HC188" s="213"/>
      <c r="HD188" s="213"/>
      <c r="HE188" s="213"/>
      <c r="HF188" s="213"/>
      <c r="HG188" s="213"/>
      <c r="HH188" s="213"/>
      <c r="HI188" s="213"/>
      <c r="HJ188" s="213"/>
      <c r="HK188" s="213"/>
      <c r="HL188" s="213"/>
      <c r="HM188" s="213"/>
      <c r="HN188" s="213"/>
      <c r="HO188" s="213"/>
      <c r="HP188" s="213"/>
      <c r="HQ188" s="213"/>
      <c r="HR188" s="213"/>
      <c r="HS188" s="213"/>
      <c r="HT188" s="213"/>
      <c r="HU188" s="213"/>
      <c r="HV188" s="213"/>
      <c r="HW188" s="213"/>
      <c r="HX188" s="213"/>
      <c r="HY188" s="213"/>
      <c r="HZ188" s="213"/>
      <c r="IA188" s="213"/>
      <c r="IB188" s="213"/>
      <c r="IC188" s="213"/>
      <c r="ID188" s="213"/>
      <c r="IE188" s="213"/>
      <c r="IF188" s="213"/>
      <c r="IG188" s="213"/>
      <c r="IH188" s="213"/>
      <c r="II188" s="213"/>
      <c r="IJ188" s="213"/>
      <c r="IK188" s="213"/>
      <c r="IL188" s="213"/>
      <c r="IM188" s="213"/>
      <c r="IN188" s="213"/>
      <c r="IO188" s="213"/>
      <c r="IP188" s="213"/>
      <c r="IQ188" s="213"/>
      <c r="IR188" s="213"/>
      <c r="IS188" s="213"/>
    </row>
    <row r="189" spans="1:254" hidden="1" x14ac:dyDescent="0.2">
      <c r="A189" s="188" t="s">
        <v>522</v>
      </c>
      <c r="B189" s="225" t="s">
        <v>556</v>
      </c>
      <c r="C189" s="225" t="s">
        <v>415</v>
      </c>
      <c r="D189" s="225" t="s">
        <v>523</v>
      </c>
      <c r="E189" s="158"/>
      <c r="F189" s="226">
        <f>SUM(F190)</f>
        <v>0</v>
      </c>
      <c r="G189" s="226">
        <f>SUM(G190)</f>
        <v>4554</v>
      </c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  <c r="BP189" s="213"/>
      <c r="BQ189" s="213"/>
      <c r="BR189" s="213"/>
      <c r="BS189" s="213"/>
      <c r="BT189" s="213"/>
      <c r="BU189" s="213"/>
      <c r="BV189" s="213"/>
      <c r="BW189" s="213"/>
      <c r="BX189" s="213"/>
      <c r="BY189" s="213"/>
      <c r="BZ189" s="213"/>
      <c r="CA189" s="213"/>
      <c r="CB189" s="213"/>
      <c r="CC189" s="213"/>
      <c r="CD189" s="213"/>
      <c r="CE189" s="213"/>
      <c r="CF189" s="213"/>
      <c r="CG189" s="213"/>
      <c r="CH189" s="213"/>
      <c r="CI189" s="213"/>
      <c r="CJ189" s="213"/>
      <c r="CK189" s="213"/>
      <c r="CL189" s="213"/>
      <c r="CM189" s="213"/>
      <c r="CN189" s="213"/>
      <c r="CO189" s="213"/>
      <c r="CP189" s="213"/>
      <c r="CQ189" s="213"/>
      <c r="CR189" s="213"/>
      <c r="CS189" s="213"/>
      <c r="CT189" s="213"/>
      <c r="CU189" s="213"/>
      <c r="CV189" s="213"/>
      <c r="CW189" s="213"/>
      <c r="CX189" s="213"/>
      <c r="CY189" s="213"/>
      <c r="CZ189" s="213"/>
      <c r="DA189" s="213"/>
      <c r="DB189" s="213"/>
      <c r="DC189" s="213"/>
      <c r="DD189" s="213"/>
      <c r="DE189" s="213"/>
      <c r="DF189" s="213"/>
      <c r="DG189" s="213"/>
      <c r="DH189" s="213"/>
      <c r="DI189" s="213"/>
      <c r="DJ189" s="213"/>
      <c r="DK189" s="213"/>
      <c r="DL189" s="213"/>
      <c r="DM189" s="213"/>
      <c r="DN189" s="213"/>
      <c r="DO189" s="213"/>
      <c r="DP189" s="213"/>
      <c r="DQ189" s="213"/>
      <c r="DR189" s="213"/>
      <c r="DS189" s="213"/>
      <c r="DT189" s="213"/>
      <c r="DU189" s="213"/>
      <c r="DV189" s="213"/>
      <c r="DW189" s="213"/>
      <c r="DX189" s="213"/>
      <c r="DY189" s="213"/>
      <c r="DZ189" s="213"/>
      <c r="EA189" s="213"/>
      <c r="EB189" s="213"/>
      <c r="EC189" s="213"/>
      <c r="ED189" s="213"/>
      <c r="EE189" s="213"/>
      <c r="EF189" s="213"/>
      <c r="EG189" s="213"/>
      <c r="EH189" s="213"/>
      <c r="EI189" s="213"/>
      <c r="EJ189" s="213"/>
      <c r="EK189" s="213"/>
      <c r="EL189" s="213"/>
      <c r="EM189" s="213"/>
      <c r="EN189" s="213"/>
      <c r="EO189" s="213"/>
      <c r="EP189" s="213"/>
      <c r="EQ189" s="213"/>
      <c r="ER189" s="213"/>
      <c r="ES189" s="213"/>
      <c r="ET189" s="213"/>
      <c r="EU189" s="213"/>
      <c r="EV189" s="213"/>
      <c r="EW189" s="213"/>
      <c r="EX189" s="213"/>
      <c r="EY189" s="213"/>
      <c r="EZ189" s="213"/>
      <c r="FA189" s="213"/>
      <c r="FB189" s="213"/>
      <c r="FC189" s="213"/>
      <c r="FD189" s="213"/>
      <c r="FE189" s="213"/>
      <c r="FF189" s="213"/>
      <c r="FG189" s="213"/>
      <c r="FH189" s="213"/>
      <c r="FI189" s="213"/>
      <c r="FJ189" s="213"/>
      <c r="FK189" s="213"/>
      <c r="FL189" s="213"/>
      <c r="FM189" s="213"/>
      <c r="FN189" s="213"/>
      <c r="FO189" s="213"/>
      <c r="FP189" s="213"/>
      <c r="FQ189" s="213"/>
      <c r="FR189" s="213"/>
      <c r="FS189" s="213"/>
      <c r="FT189" s="213"/>
      <c r="FU189" s="213"/>
      <c r="FV189" s="213"/>
      <c r="FW189" s="213"/>
      <c r="FX189" s="213"/>
      <c r="FY189" s="213"/>
      <c r="FZ189" s="213"/>
      <c r="GA189" s="213"/>
      <c r="GB189" s="213"/>
      <c r="GC189" s="213"/>
      <c r="GD189" s="213"/>
      <c r="GE189" s="213"/>
      <c r="GF189" s="213"/>
      <c r="GG189" s="213"/>
      <c r="GH189" s="213"/>
      <c r="GI189" s="213"/>
      <c r="GJ189" s="213"/>
      <c r="GK189" s="213"/>
      <c r="GL189" s="213"/>
      <c r="GM189" s="213"/>
      <c r="GN189" s="213"/>
      <c r="GO189" s="213"/>
      <c r="GP189" s="213"/>
      <c r="GQ189" s="213"/>
      <c r="GR189" s="213"/>
      <c r="GS189" s="213"/>
      <c r="GT189" s="213"/>
      <c r="GU189" s="213"/>
      <c r="GV189" s="213"/>
      <c r="GW189" s="213"/>
      <c r="GX189" s="213"/>
      <c r="GY189" s="213"/>
      <c r="GZ189" s="213"/>
      <c r="HA189" s="213"/>
      <c r="HB189" s="213"/>
      <c r="HC189" s="213"/>
      <c r="HD189" s="213"/>
      <c r="HE189" s="213"/>
      <c r="HF189" s="213"/>
      <c r="HG189" s="213"/>
      <c r="HH189" s="213"/>
      <c r="HI189" s="213"/>
      <c r="HJ189" s="213"/>
      <c r="HK189" s="213"/>
      <c r="HL189" s="213"/>
      <c r="HM189" s="213"/>
      <c r="HN189" s="213"/>
      <c r="HO189" s="213"/>
      <c r="HP189" s="213"/>
      <c r="HQ189" s="213"/>
      <c r="HR189" s="213"/>
      <c r="HS189" s="213"/>
      <c r="HT189" s="213"/>
      <c r="HU189" s="213"/>
      <c r="HV189" s="213"/>
      <c r="HW189" s="213"/>
      <c r="HX189" s="213"/>
      <c r="HY189" s="213"/>
      <c r="HZ189" s="213"/>
      <c r="IA189" s="213"/>
      <c r="IB189" s="213"/>
      <c r="IC189" s="213"/>
      <c r="ID189" s="213"/>
      <c r="IE189" s="213"/>
      <c r="IF189" s="213"/>
      <c r="IG189" s="213"/>
      <c r="IH189" s="213"/>
      <c r="II189" s="213"/>
      <c r="IJ189" s="213"/>
      <c r="IK189" s="213"/>
      <c r="IL189" s="213"/>
      <c r="IM189" s="213"/>
      <c r="IN189" s="213"/>
      <c r="IO189" s="213"/>
      <c r="IP189" s="213"/>
      <c r="IQ189" s="213"/>
      <c r="IR189" s="213"/>
      <c r="IS189" s="213"/>
    </row>
    <row r="190" spans="1:254" hidden="1" x14ac:dyDescent="0.2">
      <c r="A190" s="163" t="s">
        <v>437</v>
      </c>
      <c r="B190" s="219" t="s">
        <v>556</v>
      </c>
      <c r="C190" s="219" t="s">
        <v>415</v>
      </c>
      <c r="D190" s="219" t="s">
        <v>523</v>
      </c>
      <c r="E190" s="164" t="s">
        <v>428</v>
      </c>
      <c r="F190" s="195">
        <v>0</v>
      </c>
      <c r="G190" s="195">
        <v>4554</v>
      </c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  <c r="BI190" s="213"/>
      <c r="BJ190" s="213"/>
      <c r="BK190" s="213"/>
      <c r="BL190" s="213"/>
      <c r="BM190" s="213"/>
      <c r="BN190" s="213"/>
      <c r="BO190" s="213"/>
      <c r="BP190" s="213"/>
      <c r="BQ190" s="213"/>
      <c r="BR190" s="213"/>
      <c r="BS190" s="213"/>
      <c r="BT190" s="213"/>
      <c r="BU190" s="213"/>
      <c r="BV190" s="213"/>
      <c r="BW190" s="213"/>
      <c r="BX190" s="213"/>
      <c r="BY190" s="213"/>
      <c r="BZ190" s="213"/>
      <c r="CA190" s="213"/>
      <c r="CB190" s="213"/>
      <c r="CC190" s="213"/>
      <c r="CD190" s="213"/>
      <c r="CE190" s="213"/>
      <c r="CF190" s="213"/>
      <c r="CG190" s="213"/>
      <c r="CH190" s="213"/>
      <c r="CI190" s="213"/>
      <c r="CJ190" s="213"/>
      <c r="CK190" s="213"/>
      <c r="CL190" s="213"/>
      <c r="CM190" s="213"/>
      <c r="CN190" s="213"/>
      <c r="CO190" s="213"/>
      <c r="CP190" s="213"/>
      <c r="CQ190" s="213"/>
      <c r="CR190" s="213"/>
      <c r="CS190" s="213"/>
      <c r="CT190" s="213"/>
      <c r="CU190" s="213"/>
      <c r="CV190" s="213"/>
      <c r="CW190" s="213"/>
      <c r="CX190" s="213"/>
      <c r="CY190" s="213"/>
      <c r="CZ190" s="213"/>
      <c r="DA190" s="213"/>
      <c r="DB190" s="213"/>
      <c r="DC190" s="213"/>
      <c r="DD190" s="213"/>
      <c r="DE190" s="213"/>
      <c r="DF190" s="213"/>
      <c r="DG190" s="213"/>
      <c r="DH190" s="213"/>
      <c r="DI190" s="213"/>
      <c r="DJ190" s="213"/>
      <c r="DK190" s="213"/>
      <c r="DL190" s="213"/>
      <c r="DM190" s="213"/>
      <c r="DN190" s="213"/>
      <c r="DO190" s="213"/>
      <c r="DP190" s="213"/>
      <c r="DQ190" s="213"/>
      <c r="DR190" s="213"/>
      <c r="DS190" s="213"/>
      <c r="DT190" s="213"/>
      <c r="DU190" s="213"/>
      <c r="DV190" s="213"/>
      <c r="DW190" s="213"/>
      <c r="DX190" s="213"/>
      <c r="DY190" s="213"/>
      <c r="DZ190" s="213"/>
      <c r="EA190" s="213"/>
      <c r="EB190" s="213"/>
      <c r="EC190" s="213"/>
      <c r="ED190" s="213"/>
      <c r="EE190" s="213"/>
      <c r="EF190" s="213"/>
      <c r="EG190" s="213"/>
      <c r="EH190" s="213"/>
      <c r="EI190" s="213"/>
      <c r="EJ190" s="213"/>
      <c r="EK190" s="213"/>
      <c r="EL190" s="213"/>
      <c r="EM190" s="213"/>
      <c r="EN190" s="213"/>
      <c r="EO190" s="213"/>
      <c r="EP190" s="213"/>
      <c r="EQ190" s="213"/>
      <c r="ER190" s="213"/>
      <c r="ES190" s="213"/>
      <c r="ET190" s="213"/>
      <c r="EU190" s="213"/>
      <c r="EV190" s="213"/>
      <c r="EW190" s="213"/>
      <c r="EX190" s="213"/>
      <c r="EY190" s="213"/>
      <c r="EZ190" s="213"/>
      <c r="FA190" s="213"/>
      <c r="FB190" s="213"/>
      <c r="FC190" s="213"/>
      <c r="FD190" s="213"/>
      <c r="FE190" s="213"/>
      <c r="FF190" s="213"/>
      <c r="FG190" s="213"/>
      <c r="FH190" s="213"/>
      <c r="FI190" s="213"/>
      <c r="FJ190" s="213"/>
      <c r="FK190" s="213"/>
      <c r="FL190" s="213"/>
      <c r="FM190" s="213"/>
      <c r="FN190" s="213"/>
      <c r="FO190" s="213"/>
      <c r="FP190" s="213"/>
      <c r="FQ190" s="213"/>
      <c r="FR190" s="213"/>
      <c r="FS190" s="213"/>
      <c r="FT190" s="213"/>
      <c r="FU190" s="213"/>
      <c r="FV190" s="213"/>
      <c r="FW190" s="213"/>
      <c r="FX190" s="213"/>
      <c r="FY190" s="213"/>
      <c r="FZ190" s="213"/>
      <c r="GA190" s="213"/>
      <c r="GB190" s="213"/>
      <c r="GC190" s="213"/>
      <c r="GD190" s="213"/>
      <c r="GE190" s="213"/>
      <c r="GF190" s="213"/>
      <c r="GG190" s="213"/>
      <c r="GH190" s="213"/>
      <c r="GI190" s="213"/>
      <c r="GJ190" s="213"/>
      <c r="GK190" s="213"/>
      <c r="GL190" s="213"/>
      <c r="GM190" s="213"/>
      <c r="GN190" s="213"/>
      <c r="GO190" s="213"/>
      <c r="GP190" s="213"/>
      <c r="GQ190" s="213"/>
      <c r="GR190" s="213"/>
      <c r="GS190" s="213"/>
      <c r="GT190" s="213"/>
      <c r="GU190" s="213"/>
      <c r="GV190" s="213"/>
      <c r="GW190" s="213"/>
      <c r="GX190" s="213"/>
      <c r="GY190" s="213"/>
      <c r="GZ190" s="213"/>
      <c r="HA190" s="213"/>
      <c r="HB190" s="213"/>
      <c r="HC190" s="213"/>
      <c r="HD190" s="213"/>
      <c r="HE190" s="213"/>
      <c r="HF190" s="213"/>
      <c r="HG190" s="213"/>
      <c r="HH190" s="213"/>
      <c r="HI190" s="213"/>
      <c r="HJ190" s="213"/>
      <c r="HK190" s="213"/>
      <c r="HL190" s="213"/>
      <c r="HM190" s="213"/>
      <c r="HN190" s="213"/>
      <c r="HO190" s="213"/>
      <c r="HP190" s="213"/>
      <c r="HQ190" s="213"/>
      <c r="HR190" s="213"/>
      <c r="HS190" s="213"/>
      <c r="HT190" s="213"/>
      <c r="HU190" s="213"/>
      <c r="HV190" s="213"/>
      <c r="HW190" s="213"/>
      <c r="HX190" s="213"/>
      <c r="HY190" s="213"/>
      <c r="HZ190" s="213"/>
      <c r="IA190" s="213"/>
      <c r="IB190" s="213"/>
      <c r="IC190" s="213"/>
      <c r="ID190" s="213"/>
      <c r="IE190" s="213"/>
      <c r="IF190" s="213"/>
      <c r="IG190" s="213"/>
      <c r="IH190" s="213"/>
      <c r="II190" s="213"/>
      <c r="IJ190" s="213"/>
      <c r="IK190" s="213"/>
      <c r="IL190" s="213"/>
      <c r="IM190" s="213"/>
      <c r="IN190" s="213"/>
      <c r="IO190" s="213"/>
      <c r="IP190" s="213"/>
      <c r="IQ190" s="213"/>
      <c r="IR190" s="213"/>
      <c r="IS190" s="213"/>
    </row>
    <row r="191" spans="1:254" x14ac:dyDescent="0.2">
      <c r="A191" s="188" t="s">
        <v>560</v>
      </c>
      <c r="B191" s="225" t="s">
        <v>556</v>
      </c>
      <c r="C191" s="225" t="s">
        <v>439</v>
      </c>
      <c r="D191" s="225"/>
      <c r="E191" s="158"/>
      <c r="F191" s="226">
        <f>SUM(F192)</f>
        <v>500</v>
      </c>
      <c r="G191" s="226">
        <f>SUM(G192)</f>
        <v>145</v>
      </c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  <c r="BI191" s="213"/>
      <c r="BJ191" s="213"/>
      <c r="BK191" s="213"/>
      <c r="BL191" s="213"/>
      <c r="BM191" s="213"/>
      <c r="BN191" s="213"/>
      <c r="BO191" s="213"/>
      <c r="BP191" s="213"/>
      <c r="BQ191" s="213"/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3"/>
      <c r="CG191" s="213"/>
      <c r="CH191" s="213"/>
      <c r="CI191" s="213"/>
      <c r="CJ191" s="213"/>
      <c r="CK191" s="213"/>
      <c r="CL191" s="213"/>
      <c r="CM191" s="213"/>
      <c r="CN191" s="213"/>
      <c r="CO191" s="213"/>
      <c r="CP191" s="213"/>
      <c r="CQ191" s="213"/>
      <c r="CR191" s="213"/>
      <c r="CS191" s="213"/>
      <c r="CT191" s="213"/>
      <c r="CU191" s="213"/>
      <c r="CV191" s="213"/>
      <c r="CW191" s="213"/>
      <c r="CX191" s="213"/>
      <c r="CY191" s="213"/>
      <c r="CZ191" s="213"/>
      <c r="DA191" s="213"/>
      <c r="DB191" s="213"/>
      <c r="DC191" s="213"/>
      <c r="DD191" s="213"/>
      <c r="DE191" s="213"/>
      <c r="DF191" s="213"/>
      <c r="DG191" s="213"/>
      <c r="DH191" s="213"/>
      <c r="DI191" s="213"/>
      <c r="DJ191" s="213"/>
      <c r="DK191" s="213"/>
      <c r="DL191" s="213"/>
      <c r="DM191" s="213"/>
      <c r="DN191" s="213"/>
      <c r="DO191" s="213"/>
      <c r="DP191" s="213"/>
      <c r="DQ191" s="213"/>
      <c r="DR191" s="213"/>
      <c r="DS191" s="213"/>
      <c r="DT191" s="213"/>
      <c r="DU191" s="213"/>
      <c r="DV191" s="213"/>
      <c r="DW191" s="213"/>
      <c r="DX191" s="213"/>
      <c r="DY191" s="213"/>
      <c r="DZ191" s="213"/>
      <c r="EA191" s="213"/>
      <c r="EB191" s="213"/>
      <c r="EC191" s="213"/>
      <c r="ED191" s="213"/>
      <c r="EE191" s="213"/>
      <c r="EF191" s="213"/>
      <c r="EG191" s="213"/>
      <c r="EH191" s="213"/>
      <c r="EI191" s="213"/>
      <c r="EJ191" s="213"/>
      <c r="EK191" s="213"/>
      <c r="EL191" s="213"/>
      <c r="EM191" s="213"/>
      <c r="EN191" s="213"/>
      <c r="EO191" s="213"/>
      <c r="EP191" s="213"/>
      <c r="EQ191" s="213"/>
      <c r="ER191" s="213"/>
      <c r="ES191" s="213"/>
      <c r="ET191" s="213"/>
      <c r="EU191" s="213"/>
      <c r="EV191" s="213"/>
      <c r="EW191" s="213"/>
      <c r="EX191" s="213"/>
      <c r="EY191" s="213"/>
      <c r="EZ191" s="213"/>
      <c r="FA191" s="213"/>
      <c r="FB191" s="213"/>
      <c r="FC191" s="213"/>
      <c r="FD191" s="213"/>
      <c r="FE191" s="213"/>
      <c r="FF191" s="213"/>
      <c r="FG191" s="213"/>
      <c r="FH191" s="213"/>
      <c r="FI191" s="213"/>
      <c r="FJ191" s="213"/>
      <c r="FK191" s="213"/>
      <c r="FL191" s="213"/>
      <c r="FM191" s="213"/>
      <c r="FN191" s="213"/>
      <c r="FO191" s="213"/>
      <c r="FP191" s="213"/>
      <c r="FQ191" s="213"/>
      <c r="FR191" s="213"/>
      <c r="FS191" s="213"/>
      <c r="FT191" s="213"/>
      <c r="FU191" s="213"/>
      <c r="FV191" s="213"/>
      <c r="FW191" s="213"/>
      <c r="FX191" s="213"/>
      <c r="FY191" s="213"/>
      <c r="FZ191" s="213"/>
      <c r="GA191" s="213"/>
      <c r="GB191" s="213"/>
      <c r="GC191" s="213"/>
      <c r="GD191" s="213"/>
      <c r="GE191" s="213"/>
      <c r="GF191" s="213"/>
      <c r="GG191" s="213"/>
      <c r="GH191" s="213"/>
      <c r="GI191" s="213"/>
      <c r="GJ191" s="213"/>
      <c r="GK191" s="213"/>
      <c r="GL191" s="213"/>
      <c r="GM191" s="213"/>
      <c r="GN191" s="213"/>
      <c r="GO191" s="213"/>
      <c r="GP191" s="213"/>
      <c r="GQ191" s="213"/>
      <c r="GR191" s="213"/>
      <c r="GS191" s="213"/>
      <c r="GT191" s="213"/>
      <c r="GU191" s="213"/>
      <c r="GV191" s="213"/>
      <c r="GW191" s="213"/>
      <c r="GX191" s="213"/>
      <c r="GY191" s="213"/>
      <c r="GZ191" s="213"/>
      <c r="HA191" s="213"/>
      <c r="HB191" s="213"/>
      <c r="HC191" s="213"/>
      <c r="HD191" s="213"/>
      <c r="HE191" s="213"/>
      <c r="HF191" s="213"/>
      <c r="HG191" s="213"/>
      <c r="HH191" s="213"/>
      <c r="HI191" s="213"/>
      <c r="HJ191" s="213"/>
      <c r="HK191" s="213"/>
      <c r="HL191" s="213"/>
      <c r="HM191" s="213"/>
      <c r="HN191" s="213"/>
      <c r="HO191" s="213"/>
      <c r="HP191" s="213"/>
      <c r="HQ191" s="213"/>
      <c r="HR191" s="213"/>
      <c r="HS191" s="213"/>
      <c r="HT191" s="213"/>
      <c r="HU191" s="213"/>
      <c r="HV191" s="213"/>
      <c r="HW191" s="213"/>
      <c r="HX191" s="213"/>
      <c r="HY191" s="213"/>
      <c r="HZ191" s="213"/>
      <c r="IA191" s="213"/>
      <c r="IB191" s="213"/>
      <c r="IC191" s="213"/>
      <c r="ID191" s="213"/>
      <c r="IE191" s="213"/>
      <c r="IF191" s="213"/>
      <c r="IG191" s="213"/>
      <c r="IH191" s="213"/>
      <c r="II191" s="213"/>
      <c r="IJ191" s="213"/>
      <c r="IK191" s="213"/>
      <c r="IL191" s="213"/>
      <c r="IM191" s="213"/>
      <c r="IN191" s="213"/>
      <c r="IO191" s="213"/>
      <c r="IP191" s="213"/>
      <c r="IQ191" s="213"/>
      <c r="IR191" s="213"/>
      <c r="IS191" s="213"/>
    </row>
    <row r="192" spans="1:254" ht="25.5" x14ac:dyDescent="0.2">
      <c r="A192" s="167" t="s">
        <v>558</v>
      </c>
      <c r="B192" s="220" t="s">
        <v>556</v>
      </c>
      <c r="C192" s="220" t="s">
        <v>439</v>
      </c>
      <c r="D192" s="220" t="s">
        <v>559</v>
      </c>
      <c r="E192" s="168"/>
      <c r="F192" s="205">
        <f>SUM(F194+F193)</f>
        <v>500</v>
      </c>
      <c r="G192" s="205">
        <f>SUM(G194+G193)</f>
        <v>145</v>
      </c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3"/>
      <c r="CJ192" s="213"/>
      <c r="CK192" s="213"/>
      <c r="CL192" s="213"/>
      <c r="CM192" s="213"/>
      <c r="CN192" s="213"/>
      <c r="CO192" s="213"/>
      <c r="CP192" s="213"/>
      <c r="CQ192" s="213"/>
      <c r="CR192" s="213"/>
      <c r="CS192" s="213"/>
      <c r="CT192" s="213"/>
      <c r="CU192" s="213"/>
      <c r="CV192" s="213"/>
      <c r="CW192" s="213"/>
      <c r="CX192" s="213"/>
      <c r="CY192" s="213"/>
      <c r="CZ192" s="213"/>
      <c r="DA192" s="213"/>
      <c r="DB192" s="213"/>
      <c r="DC192" s="213"/>
      <c r="DD192" s="213"/>
      <c r="DE192" s="213"/>
      <c r="DF192" s="213"/>
      <c r="DG192" s="213"/>
      <c r="DH192" s="213"/>
      <c r="DI192" s="213"/>
      <c r="DJ192" s="213"/>
      <c r="DK192" s="213"/>
      <c r="DL192" s="213"/>
      <c r="DM192" s="213"/>
      <c r="DN192" s="213"/>
      <c r="DO192" s="213"/>
      <c r="DP192" s="213"/>
      <c r="DQ192" s="213"/>
      <c r="DR192" s="213"/>
      <c r="DS192" s="213"/>
      <c r="DT192" s="213"/>
      <c r="DU192" s="213"/>
      <c r="DV192" s="213"/>
      <c r="DW192" s="213"/>
      <c r="DX192" s="213"/>
      <c r="DY192" s="213"/>
      <c r="DZ192" s="213"/>
      <c r="EA192" s="213"/>
      <c r="EB192" s="213"/>
      <c r="EC192" s="213"/>
      <c r="ED192" s="213"/>
      <c r="EE192" s="213"/>
      <c r="EF192" s="213"/>
      <c r="EG192" s="213"/>
      <c r="EH192" s="213"/>
      <c r="EI192" s="213"/>
      <c r="EJ192" s="213"/>
      <c r="EK192" s="213"/>
      <c r="EL192" s="213"/>
      <c r="EM192" s="213"/>
      <c r="EN192" s="213"/>
      <c r="EO192" s="213"/>
      <c r="EP192" s="213"/>
      <c r="EQ192" s="213"/>
      <c r="ER192" s="213"/>
      <c r="ES192" s="213"/>
      <c r="ET192" s="213"/>
      <c r="EU192" s="213"/>
      <c r="EV192" s="213"/>
      <c r="EW192" s="213"/>
      <c r="EX192" s="213"/>
      <c r="EY192" s="213"/>
      <c r="EZ192" s="213"/>
      <c r="FA192" s="213"/>
      <c r="FB192" s="213"/>
      <c r="FC192" s="213"/>
      <c r="FD192" s="213"/>
      <c r="FE192" s="213"/>
      <c r="FF192" s="213"/>
      <c r="FG192" s="213"/>
      <c r="FH192" s="213"/>
      <c r="FI192" s="213"/>
      <c r="FJ192" s="213"/>
      <c r="FK192" s="213"/>
      <c r="FL192" s="213"/>
      <c r="FM192" s="213"/>
      <c r="FN192" s="213"/>
      <c r="FO192" s="213"/>
      <c r="FP192" s="213"/>
      <c r="FQ192" s="213"/>
      <c r="FR192" s="213"/>
      <c r="FS192" s="213"/>
      <c r="FT192" s="213"/>
      <c r="FU192" s="213"/>
      <c r="FV192" s="213"/>
      <c r="FW192" s="213"/>
      <c r="FX192" s="213"/>
      <c r="FY192" s="213"/>
      <c r="FZ192" s="213"/>
      <c r="GA192" s="213"/>
      <c r="GB192" s="213"/>
      <c r="GC192" s="213"/>
      <c r="GD192" s="213"/>
      <c r="GE192" s="213"/>
      <c r="GF192" s="213"/>
      <c r="GG192" s="213"/>
      <c r="GH192" s="213"/>
      <c r="GI192" s="213"/>
      <c r="GJ192" s="213"/>
      <c r="GK192" s="213"/>
      <c r="GL192" s="213"/>
      <c r="GM192" s="213"/>
      <c r="GN192" s="213"/>
      <c r="GO192" s="213"/>
      <c r="GP192" s="213"/>
      <c r="GQ192" s="213"/>
      <c r="GR192" s="213"/>
      <c r="GS192" s="213"/>
      <c r="GT192" s="213"/>
      <c r="GU192" s="213"/>
      <c r="GV192" s="213"/>
      <c r="GW192" s="213"/>
      <c r="GX192" s="213"/>
      <c r="GY192" s="213"/>
      <c r="GZ192" s="213"/>
      <c r="HA192" s="213"/>
      <c r="HB192" s="213"/>
      <c r="HC192" s="213"/>
      <c r="HD192" s="213"/>
      <c r="HE192" s="213"/>
      <c r="HF192" s="213"/>
      <c r="HG192" s="213"/>
      <c r="HH192" s="213"/>
      <c r="HI192" s="213"/>
      <c r="HJ192" s="213"/>
      <c r="HK192" s="213"/>
      <c r="HL192" s="213"/>
      <c r="HM192" s="213"/>
      <c r="HN192" s="213"/>
      <c r="HO192" s="213"/>
      <c r="HP192" s="213"/>
      <c r="HQ192" s="213"/>
      <c r="HR192" s="213"/>
      <c r="HS192" s="213"/>
      <c r="HT192" s="213"/>
      <c r="HU192" s="213"/>
      <c r="HV192" s="213"/>
      <c r="HW192" s="213"/>
      <c r="HX192" s="213"/>
      <c r="HY192" s="213"/>
      <c r="HZ192" s="213"/>
      <c r="IA192" s="213"/>
      <c r="IB192" s="213"/>
      <c r="IC192" s="213"/>
      <c r="ID192" s="213"/>
      <c r="IE192" s="213"/>
      <c r="IF192" s="213"/>
      <c r="IG192" s="213"/>
      <c r="IH192" s="213"/>
      <c r="II192" s="213"/>
      <c r="IJ192" s="213"/>
      <c r="IK192" s="213"/>
      <c r="IL192" s="213"/>
      <c r="IM192" s="213"/>
      <c r="IN192" s="213"/>
      <c r="IO192" s="213"/>
      <c r="IP192" s="213"/>
      <c r="IQ192" s="213"/>
      <c r="IR192" s="213"/>
      <c r="IS192" s="213"/>
    </row>
    <row r="193" spans="1:254" x14ac:dyDescent="0.2">
      <c r="A193" s="163" t="s">
        <v>437</v>
      </c>
      <c r="B193" s="219" t="s">
        <v>556</v>
      </c>
      <c r="C193" s="219" t="s">
        <v>439</v>
      </c>
      <c r="D193" s="219" t="s">
        <v>559</v>
      </c>
      <c r="E193" s="164" t="s">
        <v>428</v>
      </c>
      <c r="F193" s="205">
        <v>500</v>
      </c>
      <c r="G193" s="205">
        <v>16.54</v>
      </c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13"/>
      <c r="CH193" s="213"/>
      <c r="CI193" s="213"/>
      <c r="CJ193" s="213"/>
      <c r="CK193" s="213"/>
      <c r="CL193" s="213"/>
      <c r="CM193" s="213"/>
      <c r="CN193" s="213"/>
      <c r="CO193" s="213"/>
      <c r="CP193" s="213"/>
      <c r="CQ193" s="213"/>
      <c r="CR193" s="213"/>
      <c r="CS193" s="213"/>
      <c r="CT193" s="213"/>
      <c r="CU193" s="213"/>
      <c r="CV193" s="213"/>
      <c r="CW193" s="213"/>
      <c r="CX193" s="213"/>
      <c r="CY193" s="213"/>
      <c r="CZ193" s="213"/>
      <c r="DA193" s="213"/>
      <c r="DB193" s="213"/>
      <c r="DC193" s="213"/>
      <c r="DD193" s="213"/>
      <c r="DE193" s="213"/>
      <c r="DF193" s="213"/>
      <c r="DG193" s="213"/>
      <c r="DH193" s="213"/>
      <c r="DI193" s="213"/>
      <c r="DJ193" s="213"/>
      <c r="DK193" s="213"/>
      <c r="DL193" s="213"/>
      <c r="DM193" s="213"/>
      <c r="DN193" s="213"/>
      <c r="DO193" s="213"/>
      <c r="DP193" s="213"/>
      <c r="DQ193" s="213"/>
      <c r="DR193" s="213"/>
      <c r="DS193" s="213"/>
      <c r="DT193" s="213"/>
      <c r="DU193" s="213"/>
      <c r="DV193" s="213"/>
      <c r="DW193" s="213"/>
      <c r="DX193" s="213"/>
      <c r="DY193" s="213"/>
      <c r="DZ193" s="213"/>
      <c r="EA193" s="213"/>
      <c r="EB193" s="213"/>
      <c r="EC193" s="213"/>
      <c r="ED193" s="213"/>
      <c r="EE193" s="213"/>
      <c r="EF193" s="213"/>
      <c r="EG193" s="213"/>
      <c r="EH193" s="213"/>
      <c r="EI193" s="213"/>
      <c r="EJ193" s="213"/>
      <c r="EK193" s="213"/>
      <c r="EL193" s="213"/>
      <c r="EM193" s="213"/>
      <c r="EN193" s="213"/>
      <c r="EO193" s="213"/>
      <c r="EP193" s="213"/>
      <c r="EQ193" s="213"/>
      <c r="ER193" s="213"/>
      <c r="ES193" s="213"/>
      <c r="ET193" s="213"/>
      <c r="EU193" s="213"/>
      <c r="EV193" s="213"/>
      <c r="EW193" s="213"/>
      <c r="EX193" s="213"/>
      <c r="EY193" s="213"/>
      <c r="EZ193" s="213"/>
      <c r="FA193" s="213"/>
      <c r="FB193" s="213"/>
      <c r="FC193" s="213"/>
      <c r="FD193" s="213"/>
      <c r="FE193" s="213"/>
      <c r="FF193" s="213"/>
      <c r="FG193" s="213"/>
      <c r="FH193" s="213"/>
      <c r="FI193" s="213"/>
      <c r="FJ193" s="213"/>
      <c r="FK193" s="213"/>
      <c r="FL193" s="213"/>
      <c r="FM193" s="213"/>
      <c r="FN193" s="213"/>
      <c r="FO193" s="213"/>
      <c r="FP193" s="213"/>
      <c r="FQ193" s="213"/>
      <c r="FR193" s="213"/>
      <c r="FS193" s="213"/>
      <c r="FT193" s="213"/>
      <c r="FU193" s="213"/>
      <c r="FV193" s="213"/>
      <c r="FW193" s="213"/>
      <c r="FX193" s="213"/>
      <c r="FY193" s="213"/>
      <c r="FZ193" s="213"/>
      <c r="GA193" s="213"/>
      <c r="GB193" s="213"/>
      <c r="GC193" s="213"/>
      <c r="GD193" s="213"/>
      <c r="GE193" s="213"/>
      <c r="GF193" s="213"/>
      <c r="GG193" s="213"/>
      <c r="GH193" s="213"/>
      <c r="GI193" s="213"/>
      <c r="GJ193" s="213"/>
      <c r="GK193" s="213"/>
      <c r="GL193" s="213"/>
      <c r="GM193" s="213"/>
      <c r="GN193" s="213"/>
      <c r="GO193" s="213"/>
      <c r="GP193" s="213"/>
      <c r="GQ193" s="213"/>
      <c r="GR193" s="213"/>
      <c r="GS193" s="213"/>
      <c r="GT193" s="213"/>
      <c r="GU193" s="213"/>
      <c r="GV193" s="213"/>
      <c r="GW193" s="213"/>
      <c r="GX193" s="213"/>
      <c r="GY193" s="213"/>
      <c r="GZ193" s="213"/>
      <c r="HA193" s="213"/>
      <c r="HB193" s="213"/>
      <c r="HC193" s="213"/>
      <c r="HD193" s="213"/>
      <c r="HE193" s="213"/>
      <c r="HF193" s="213"/>
      <c r="HG193" s="213"/>
      <c r="HH193" s="213"/>
      <c r="HI193" s="213"/>
      <c r="HJ193" s="213"/>
      <c r="HK193" s="213"/>
      <c r="HL193" s="213"/>
      <c r="HM193" s="213"/>
      <c r="HN193" s="213"/>
      <c r="HO193" s="213"/>
      <c r="HP193" s="213"/>
      <c r="HQ193" s="213"/>
      <c r="HR193" s="213"/>
      <c r="HS193" s="213"/>
      <c r="HT193" s="213"/>
      <c r="HU193" s="213"/>
      <c r="HV193" s="213"/>
      <c r="HW193" s="213"/>
      <c r="HX193" s="213"/>
      <c r="HY193" s="213"/>
      <c r="HZ193" s="213"/>
      <c r="IA193" s="213"/>
      <c r="IB193" s="213"/>
      <c r="IC193" s="213"/>
      <c r="ID193" s="213"/>
      <c r="IE193" s="213"/>
      <c r="IF193" s="213"/>
      <c r="IG193" s="213"/>
      <c r="IH193" s="213"/>
      <c r="II193" s="213"/>
      <c r="IJ193" s="213"/>
      <c r="IK193" s="213"/>
      <c r="IL193" s="213"/>
      <c r="IM193" s="213"/>
      <c r="IN193" s="213"/>
      <c r="IO193" s="213"/>
      <c r="IP193" s="213"/>
      <c r="IQ193" s="213"/>
      <c r="IR193" s="213"/>
      <c r="IS193" s="213"/>
    </row>
    <row r="194" spans="1:254" hidden="1" x14ac:dyDescent="0.2">
      <c r="A194" s="163" t="s">
        <v>470</v>
      </c>
      <c r="B194" s="219" t="s">
        <v>556</v>
      </c>
      <c r="C194" s="219" t="s">
        <v>439</v>
      </c>
      <c r="D194" s="219" t="s">
        <v>559</v>
      </c>
      <c r="E194" s="164" t="s">
        <v>471</v>
      </c>
      <c r="F194" s="195">
        <v>0</v>
      </c>
      <c r="G194" s="195">
        <v>128.46</v>
      </c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3"/>
      <c r="BS194" s="213"/>
      <c r="BT194" s="213"/>
      <c r="BU194" s="213"/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3"/>
      <c r="CF194" s="213"/>
      <c r="CG194" s="213"/>
      <c r="CH194" s="213"/>
      <c r="CI194" s="213"/>
      <c r="CJ194" s="213"/>
      <c r="CK194" s="213"/>
      <c r="CL194" s="213"/>
      <c r="CM194" s="213"/>
      <c r="CN194" s="213"/>
      <c r="CO194" s="213"/>
      <c r="CP194" s="213"/>
      <c r="CQ194" s="213"/>
      <c r="CR194" s="213"/>
      <c r="CS194" s="213"/>
      <c r="CT194" s="213"/>
      <c r="CU194" s="213"/>
      <c r="CV194" s="213"/>
      <c r="CW194" s="213"/>
      <c r="CX194" s="213"/>
      <c r="CY194" s="213"/>
      <c r="CZ194" s="213"/>
      <c r="DA194" s="213"/>
      <c r="DB194" s="213"/>
      <c r="DC194" s="213"/>
      <c r="DD194" s="213"/>
      <c r="DE194" s="213"/>
      <c r="DF194" s="213"/>
      <c r="DG194" s="213"/>
      <c r="DH194" s="213"/>
      <c r="DI194" s="213"/>
      <c r="DJ194" s="213"/>
      <c r="DK194" s="213"/>
      <c r="DL194" s="213"/>
      <c r="DM194" s="213"/>
      <c r="DN194" s="213"/>
      <c r="DO194" s="213"/>
      <c r="DP194" s="213"/>
      <c r="DQ194" s="213"/>
      <c r="DR194" s="213"/>
      <c r="DS194" s="213"/>
      <c r="DT194" s="213"/>
      <c r="DU194" s="213"/>
      <c r="DV194" s="213"/>
      <c r="DW194" s="213"/>
      <c r="DX194" s="213"/>
      <c r="DY194" s="213"/>
      <c r="DZ194" s="213"/>
      <c r="EA194" s="213"/>
      <c r="EB194" s="213"/>
      <c r="EC194" s="213"/>
      <c r="ED194" s="213"/>
      <c r="EE194" s="213"/>
      <c r="EF194" s="213"/>
      <c r="EG194" s="213"/>
      <c r="EH194" s="213"/>
      <c r="EI194" s="213"/>
      <c r="EJ194" s="213"/>
      <c r="EK194" s="213"/>
      <c r="EL194" s="213"/>
      <c r="EM194" s="213"/>
      <c r="EN194" s="213"/>
      <c r="EO194" s="213"/>
      <c r="EP194" s="213"/>
      <c r="EQ194" s="213"/>
      <c r="ER194" s="213"/>
      <c r="ES194" s="213"/>
      <c r="ET194" s="213"/>
      <c r="EU194" s="213"/>
      <c r="EV194" s="213"/>
      <c r="EW194" s="213"/>
      <c r="EX194" s="213"/>
      <c r="EY194" s="213"/>
      <c r="EZ194" s="213"/>
      <c r="FA194" s="213"/>
      <c r="FB194" s="213"/>
      <c r="FC194" s="213"/>
      <c r="FD194" s="213"/>
      <c r="FE194" s="213"/>
      <c r="FF194" s="213"/>
      <c r="FG194" s="213"/>
      <c r="FH194" s="213"/>
      <c r="FI194" s="213"/>
      <c r="FJ194" s="213"/>
      <c r="FK194" s="213"/>
      <c r="FL194" s="213"/>
      <c r="FM194" s="213"/>
      <c r="FN194" s="213"/>
      <c r="FO194" s="213"/>
      <c r="FP194" s="213"/>
      <c r="FQ194" s="213"/>
      <c r="FR194" s="213"/>
      <c r="FS194" s="213"/>
      <c r="FT194" s="213"/>
      <c r="FU194" s="213"/>
      <c r="FV194" s="213"/>
      <c r="FW194" s="213"/>
      <c r="FX194" s="213"/>
      <c r="FY194" s="213"/>
      <c r="FZ194" s="213"/>
      <c r="GA194" s="213"/>
      <c r="GB194" s="213"/>
      <c r="GC194" s="213"/>
      <c r="GD194" s="213"/>
      <c r="GE194" s="213"/>
      <c r="GF194" s="213"/>
      <c r="GG194" s="213"/>
      <c r="GH194" s="213"/>
      <c r="GI194" s="213"/>
      <c r="GJ194" s="213"/>
      <c r="GK194" s="213"/>
      <c r="GL194" s="213"/>
      <c r="GM194" s="213"/>
      <c r="GN194" s="213"/>
      <c r="GO194" s="213"/>
      <c r="GP194" s="213"/>
      <c r="GQ194" s="213"/>
      <c r="GR194" s="213"/>
      <c r="GS194" s="213"/>
      <c r="GT194" s="213"/>
      <c r="GU194" s="213"/>
      <c r="GV194" s="213"/>
      <c r="GW194" s="213"/>
      <c r="GX194" s="213"/>
      <c r="GY194" s="213"/>
      <c r="GZ194" s="213"/>
      <c r="HA194" s="213"/>
      <c r="HB194" s="213"/>
      <c r="HC194" s="213"/>
      <c r="HD194" s="213"/>
      <c r="HE194" s="213"/>
      <c r="HF194" s="213"/>
      <c r="HG194" s="213"/>
      <c r="HH194" s="213"/>
      <c r="HI194" s="213"/>
      <c r="HJ194" s="213"/>
      <c r="HK194" s="213"/>
      <c r="HL194" s="213"/>
      <c r="HM194" s="213"/>
      <c r="HN194" s="213"/>
      <c r="HO194" s="213"/>
      <c r="HP194" s="213"/>
      <c r="HQ194" s="213"/>
      <c r="HR194" s="213"/>
      <c r="HS194" s="213"/>
      <c r="HT194" s="213"/>
      <c r="HU194" s="213"/>
      <c r="HV194" s="213"/>
      <c r="HW194" s="213"/>
      <c r="HX194" s="213"/>
      <c r="HY194" s="213"/>
      <c r="HZ194" s="213"/>
      <c r="IA194" s="213"/>
      <c r="IB194" s="213"/>
      <c r="IC194" s="213"/>
      <c r="ID194" s="213"/>
      <c r="IE194" s="213"/>
      <c r="IF194" s="213"/>
      <c r="IG194" s="213"/>
      <c r="IH194" s="213"/>
      <c r="II194" s="213"/>
      <c r="IJ194" s="213"/>
      <c r="IK194" s="213"/>
      <c r="IL194" s="213"/>
      <c r="IM194" s="213"/>
      <c r="IN194" s="213"/>
      <c r="IO194" s="213"/>
      <c r="IP194" s="213"/>
      <c r="IQ194" s="213"/>
      <c r="IR194" s="213"/>
      <c r="IS194" s="213"/>
    </row>
    <row r="195" spans="1:254" ht="15.75" x14ac:dyDescent="0.25">
      <c r="A195" s="154" t="s">
        <v>561</v>
      </c>
      <c r="B195" s="190" t="s">
        <v>562</v>
      </c>
      <c r="C195" s="190"/>
      <c r="D195" s="190"/>
      <c r="E195" s="190"/>
      <c r="F195" s="191">
        <f>SUM(F196+F252+F239+F210+F265)</f>
        <v>557202.65</v>
      </c>
      <c r="G195" s="191">
        <f>SUM(G196+G252+G239+G210+G265)</f>
        <v>562139.4</v>
      </c>
    </row>
    <row r="196" spans="1:254" x14ac:dyDescent="0.2">
      <c r="A196" s="188" t="s">
        <v>563</v>
      </c>
      <c r="B196" s="189" t="s">
        <v>562</v>
      </c>
      <c r="C196" s="189" t="s">
        <v>413</v>
      </c>
      <c r="D196" s="189"/>
      <c r="E196" s="189"/>
      <c r="F196" s="159">
        <f>SUM(F197+F200+F202+F205+F208)</f>
        <v>178482.24000000002</v>
      </c>
      <c r="G196" s="159">
        <f>SUM(G197+G200+G202+G205+G208)</f>
        <v>174204.61000000002</v>
      </c>
    </row>
    <row r="197" spans="1:254" x14ac:dyDescent="0.2">
      <c r="A197" s="167" t="s">
        <v>564</v>
      </c>
      <c r="B197" s="179" t="s">
        <v>562</v>
      </c>
      <c r="C197" s="179" t="s">
        <v>413</v>
      </c>
      <c r="D197" s="179" t="s">
        <v>565</v>
      </c>
      <c r="E197" s="179"/>
      <c r="F197" s="169">
        <f>SUM(F199+F198)</f>
        <v>42274.51</v>
      </c>
      <c r="G197" s="169">
        <f>SUM(G199+G198)</f>
        <v>46852.75</v>
      </c>
    </row>
    <row r="198" spans="1:254" hidden="1" x14ac:dyDescent="0.2">
      <c r="A198" s="163" t="s">
        <v>437</v>
      </c>
      <c r="B198" s="183" t="s">
        <v>562</v>
      </c>
      <c r="C198" s="183" t="s">
        <v>413</v>
      </c>
      <c r="D198" s="183" t="s">
        <v>565</v>
      </c>
      <c r="E198" s="183" t="s">
        <v>428</v>
      </c>
      <c r="F198" s="165">
        <v>0</v>
      </c>
      <c r="G198" s="165">
        <v>178</v>
      </c>
    </row>
    <row r="199" spans="1:254" ht="25.5" x14ac:dyDescent="0.2">
      <c r="A199" s="163" t="s">
        <v>472</v>
      </c>
      <c r="B199" s="183" t="s">
        <v>562</v>
      </c>
      <c r="C199" s="183" t="s">
        <v>413</v>
      </c>
      <c r="D199" s="183" t="s">
        <v>565</v>
      </c>
      <c r="E199" s="183" t="s">
        <v>473</v>
      </c>
      <c r="F199" s="165">
        <v>42274.51</v>
      </c>
      <c r="G199" s="165">
        <v>46674.75</v>
      </c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6"/>
      <c r="DP199" s="166"/>
      <c r="DQ199" s="166"/>
      <c r="DR199" s="166"/>
      <c r="DS199" s="166"/>
      <c r="DT199" s="166"/>
      <c r="DU199" s="166"/>
      <c r="DV199" s="166"/>
      <c r="DW199" s="166"/>
      <c r="DX199" s="166"/>
      <c r="DY199" s="166"/>
      <c r="DZ199" s="166"/>
      <c r="EA199" s="166"/>
      <c r="EB199" s="166"/>
      <c r="EC199" s="166"/>
      <c r="ED199" s="166"/>
      <c r="EE199" s="166"/>
      <c r="EF199" s="166"/>
      <c r="EG199" s="166"/>
      <c r="EH199" s="166"/>
      <c r="EI199" s="166"/>
      <c r="EJ199" s="166"/>
      <c r="EK199" s="166"/>
      <c r="EL199" s="166"/>
      <c r="EM199" s="166"/>
      <c r="EN199" s="166"/>
      <c r="EO199" s="166"/>
      <c r="EP199" s="166"/>
      <c r="EQ199" s="166"/>
      <c r="ER199" s="166"/>
      <c r="ES199" s="166"/>
      <c r="ET199" s="166"/>
      <c r="EU199" s="166"/>
      <c r="EV199" s="166"/>
      <c r="EW199" s="166"/>
      <c r="EX199" s="166"/>
      <c r="EY199" s="166"/>
      <c r="EZ199" s="166"/>
      <c r="FA199" s="166"/>
      <c r="FB199" s="166"/>
      <c r="FC199" s="166"/>
      <c r="FD199" s="166"/>
      <c r="FE199" s="166"/>
      <c r="FF199" s="166"/>
      <c r="FG199" s="166"/>
      <c r="FH199" s="166"/>
      <c r="FI199" s="166"/>
      <c r="FJ199" s="166"/>
      <c r="FK199" s="166"/>
      <c r="FL199" s="166"/>
      <c r="FM199" s="166"/>
      <c r="FN199" s="166"/>
      <c r="FO199" s="166"/>
      <c r="FP199" s="166"/>
      <c r="FQ199" s="166"/>
      <c r="FR199" s="166"/>
      <c r="FS199" s="166"/>
      <c r="FT199" s="166"/>
      <c r="FU199" s="166"/>
      <c r="FV199" s="166"/>
      <c r="FW199" s="166"/>
      <c r="FX199" s="166"/>
      <c r="FY199" s="166"/>
      <c r="FZ199" s="166"/>
      <c r="GA199" s="166"/>
      <c r="GB199" s="166"/>
      <c r="GC199" s="166"/>
      <c r="GD199" s="166"/>
      <c r="GE199" s="166"/>
      <c r="GF199" s="166"/>
      <c r="GG199" s="166"/>
      <c r="GH199" s="166"/>
      <c r="GI199" s="166"/>
      <c r="GJ199" s="166"/>
      <c r="GK199" s="166"/>
      <c r="GL199" s="166"/>
      <c r="GM199" s="166"/>
      <c r="GN199" s="166"/>
      <c r="GO199" s="166"/>
      <c r="GP199" s="166"/>
      <c r="GQ199" s="166"/>
      <c r="GR199" s="166"/>
      <c r="GS199" s="166"/>
      <c r="GT199" s="166"/>
      <c r="GU199" s="166"/>
      <c r="GV199" s="166"/>
      <c r="GW199" s="166"/>
      <c r="GX199" s="166"/>
      <c r="GY199" s="166"/>
      <c r="GZ199" s="166"/>
      <c r="HA199" s="166"/>
      <c r="HB199" s="166"/>
      <c r="HC199" s="166"/>
      <c r="HD199" s="166"/>
      <c r="HE199" s="166"/>
      <c r="HF199" s="166"/>
      <c r="HG199" s="166"/>
      <c r="HH199" s="166"/>
      <c r="HI199" s="166"/>
      <c r="HJ199" s="166"/>
      <c r="HK199" s="166"/>
      <c r="HL199" s="166"/>
      <c r="HM199" s="166"/>
      <c r="HN199" s="166"/>
      <c r="HO199" s="166"/>
      <c r="HP199" s="166"/>
      <c r="HQ199" s="166"/>
      <c r="HR199" s="166"/>
      <c r="HS199" s="166"/>
      <c r="HT199" s="166"/>
      <c r="HU199" s="166"/>
      <c r="HV199" s="166"/>
      <c r="HW199" s="166"/>
      <c r="HX199" s="166"/>
      <c r="HY199" s="166"/>
      <c r="HZ199" s="166"/>
      <c r="IA199" s="166"/>
      <c r="IB199" s="166"/>
      <c r="IC199" s="166"/>
      <c r="ID199" s="166"/>
      <c r="IE199" s="166"/>
      <c r="IF199" s="166"/>
      <c r="IG199" s="166"/>
      <c r="IH199" s="166"/>
      <c r="II199" s="166"/>
      <c r="IJ199" s="166"/>
      <c r="IK199" s="166"/>
      <c r="IL199" s="166"/>
      <c r="IM199" s="166"/>
      <c r="IN199" s="166"/>
      <c r="IO199" s="166"/>
      <c r="IP199" s="166"/>
      <c r="IQ199" s="166"/>
      <c r="IR199" s="166"/>
      <c r="IS199" s="166"/>
      <c r="IT199" s="166"/>
    </row>
    <row r="200" spans="1:254" ht="76.5" x14ac:dyDescent="0.2">
      <c r="A200" s="167" t="s">
        <v>566</v>
      </c>
      <c r="B200" s="179" t="s">
        <v>562</v>
      </c>
      <c r="C200" s="179" t="s">
        <v>413</v>
      </c>
      <c r="D200" s="179" t="s">
        <v>567</v>
      </c>
      <c r="E200" s="179"/>
      <c r="F200" s="169">
        <f>SUM(F201)</f>
        <v>135398.73000000001</v>
      </c>
      <c r="G200" s="169">
        <f>SUM(G201)</f>
        <v>120317.88</v>
      </c>
    </row>
    <row r="201" spans="1:254" ht="25.5" x14ac:dyDescent="0.2">
      <c r="A201" s="163" t="s">
        <v>472</v>
      </c>
      <c r="B201" s="183" t="s">
        <v>562</v>
      </c>
      <c r="C201" s="183" t="s">
        <v>413</v>
      </c>
      <c r="D201" s="183" t="s">
        <v>567</v>
      </c>
      <c r="E201" s="183" t="s">
        <v>473</v>
      </c>
      <c r="F201" s="165">
        <v>135398.73000000001</v>
      </c>
      <c r="G201" s="165">
        <v>120317.88</v>
      </c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  <c r="DS201" s="166"/>
      <c r="DT201" s="166"/>
      <c r="DU201" s="166"/>
      <c r="DV201" s="166"/>
      <c r="DW201" s="166"/>
      <c r="DX201" s="166"/>
      <c r="DY201" s="166"/>
      <c r="DZ201" s="166"/>
      <c r="EA201" s="166"/>
      <c r="EB201" s="166"/>
      <c r="EC201" s="166"/>
      <c r="ED201" s="166"/>
      <c r="EE201" s="166"/>
      <c r="EF201" s="166"/>
      <c r="EG201" s="166"/>
      <c r="EH201" s="166"/>
      <c r="EI201" s="166"/>
      <c r="EJ201" s="166"/>
      <c r="EK201" s="166"/>
      <c r="EL201" s="166"/>
      <c r="EM201" s="166"/>
      <c r="EN201" s="166"/>
      <c r="EO201" s="166"/>
      <c r="EP201" s="166"/>
      <c r="EQ201" s="166"/>
      <c r="ER201" s="166"/>
      <c r="ES201" s="166"/>
      <c r="ET201" s="166"/>
      <c r="EU201" s="166"/>
      <c r="EV201" s="166"/>
      <c r="EW201" s="166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6"/>
      <c r="FH201" s="166"/>
      <c r="FI201" s="166"/>
      <c r="FJ201" s="166"/>
      <c r="FK201" s="166"/>
      <c r="FL201" s="166"/>
      <c r="FM201" s="166"/>
      <c r="FN201" s="166"/>
      <c r="FO201" s="166"/>
      <c r="FP201" s="166"/>
      <c r="FQ201" s="166"/>
      <c r="FR201" s="166"/>
      <c r="FS201" s="166"/>
      <c r="FT201" s="166"/>
      <c r="FU201" s="166"/>
      <c r="FV201" s="166"/>
      <c r="FW201" s="166"/>
      <c r="FX201" s="166"/>
      <c r="FY201" s="166"/>
      <c r="FZ201" s="166"/>
      <c r="GA201" s="166"/>
      <c r="GB201" s="166"/>
      <c r="GC201" s="166"/>
      <c r="GD201" s="166"/>
      <c r="GE201" s="166"/>
      <c r="GF201" s="166"/>
      <c r="GG201" s="166"/>
      <c r="GH201" s="166"/>
      <c r="GI201" s="166"/>
      <c r="GJ201" s="166"/>
      <c r="GK201" s="166"/>
      <c r="GL201" s="166"/>
      <c r="GM201" s="166"/>
      <c r="GN201" s="166"/>
      <c r="GO201" s="166"/>
      <c r="GP201" s="166"/>
      <c r="GQ201" s="166"/>
      <c r="GR201" s="166"/>
      <c r="GS201" s="166"/>
      <c r="GT201" s="166"/>
      <c r="GU201" s="166"/>
      <c r="GV201" s="166"/>
      <c r="GW201" s="166"/>
      <c r="GX201" s="166"/>
      <c r="GY201" s="166"/>
      <c r="GZ201" s="166"/>
      <c r="HA201" s="166"/>
      <c r="HB201" s="166"/>
      <c r="HC201" s="166"/>
      <c r="HD201" s="166"/>
      <c r="HE201" s="166"/>
      <c r="HF201" s="166"/>
      <c r="HG201" s="166"/>
      <c r="HH201" s="166"/>
      <c r="HI201" s="166"/>
      <c r="HJ201" s="166"/>
      <c r="HK201" s="166"/>
      <c r="HL201" s="166"/>
      <c r="HM201" s="166"/>
      <c r="HN201" s="166"/>
      <c r="HO201" s="166"/>
      <c r="HP201" s="166"/>
      <c r="HQ201" s="166"/>
      <c r="HR201" s="166"/>
      <c r="HS201" s="166"/>
      <c r="HT201" s="166"/>
      <c r="HU201" s="166"/>
      <c r="HV201" s="166"/>
      <c r="HW201" s="166"/>
      <c r="HX201" s="166"/>
      <c r="HY201" s="166"/>
      <c r="HZ201" s="166"/>
      <c r="IA201" s="166"/>
      <c r="IB201" s="166"/>
      <c r="IC201" s="166"/>
      <c r="ID201" s="166"/>
      <c r="IE201" s="166"/>
      <c r="IF201" s="166"/>
      <c r="IG201" s="166"/>
      <c r="IH201" s="166"/>
      <c r="II201" s="166"/>
      <c r="IJ201" s="166"/>
      <c r="IK201" s="166"/>
      <c r="IL201" s="166"/>
      <c r="IM201" s="166"/>
      <c r="IN201" s="166"/>
      <c r="IO201" s="166"/>
      <c r="IP201" s="166"/>
      <c r="IQ201" s="166"/>
      <c r="IR201" s="166"/>
      <c r="IS201" s="166"/>
      <c r="IT201" s="166"/>
    </row>
    <row r="202" spans="1:254" ht="25.5" hidden="1" x14ac:dyDescent="0.2">
      <c r="A202" s="167" t="s">
        <v>568</v>
      </c>
      <c r="B202" s="179" t="s">
        <v>562</v>
      </c>
      <c r="C202" s="179" t="s">
        <v>413</v>
      </c>
      <c r="D202" s="179" t="s">
        <v>569</v>
      </c>
      <c r="E202" s="179"/>
      <c r="F202" s="169">
        <f>SUM(F204+F203)</f>
        <v>0</v>
      </c>
      <c r="G202" s="169">
        <f>SUM(G204+G203)</f>
        <v>1957.4099999999999</v>
      </c>
    </row>
    <row r="203" spans="1:254" hidden="1" x14ac:dyDescent="0.2">
      <c r="A203" s="163" t="s">
        <v>437</v>
      </c>
      <c r="B203" s="183" t="s">
        <v>562</v>
      </c>
      <c r="C203" s="183" t="s">
        <v>413</v>
      </c>
      <c r="D203" s="183" t="s">
        <v>569</v>
      </c>
      <c r="E203" s="183" t="s">
        <v>428</v>
      </c>
      <c r="F203" s="169">
        <v>0</v>
      </c>
      <c r="G203" s="169">
        <v>1361.76</v>
      </c>
    </row>
    <row r="204" spans="1:254" ht="25.5" hidden="1" x14ac:dyDescent="0.2">
      <c r="A204" s="163" t="s">
        <v>472</v>
      </c>
      <c r="B204" s="183" t="s">
        <v>562</v>
      </c>
      <c r="C204" s="183" t="s">
        <v>413</v>
      </c>
      <c r="D204" s="183" t="s">
        <v>569</v>
      </c>
      <c r="E204" s="183" t="s">
        <v>473</v>
      </c>
      <c r="F204" s="165">
        <v>0</v>
      </c>
      <c r="G204" s="165">
        <v>595.65</v>
      </c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6"/>
      <c r="BQ204" s="166"/>
      <c r="BR204" s="166"/>
      <c r="BS204" s="166"/>
      <c r="BT204" s="166"/>
      <c r="BU204" s="166"/>
      <c r="BV204" s="166"/>
      <c r="BW204" s="166"/>
      <c r="BX204" s="166"/>
      <c r="BY204" s="166"/>
      <c r="BZ204" s="166"/>
      <c r="CA204" s="166"/>
      <c r="CB204" s="166"/>
      <c r="CC204" s="166"/>
      <c r="CD204" s="166"/>
      <c r="CE204" s="166"/>
      <c r="CF204" s="166"/>
      <c r="CG204" s="166"/>
      <c r="CH204" s="166"/>
      <c r="CI204" s="166"/>
      <c r="CJ204" s="166"/>
      <c r="CK204" s="166"/>
      <c r="CL204" s="166"/>
      <c r="CM204" s="166"/>
      <c r="CN204" s="166"/>
      <c r="CO204" s="166"/>
      <c r="CP204" s="166"/>
      <c r="CQ204" s="166"/>
      <c r="CR204" s="166"/>
      <c r="CS204" s="166"/>
      <c r="CT204" s="166"/>
      <c r="CU204" s="166"/>
      <c r="CV204" s="166"/>
      <c r="CW204" s="166"/>
      <c r="CX204" s="166"/>
      <c r="CY204" s="166"/>
      <c r="CZ204" s="166"/>
      <c r="DA204" s="166"/>
      <c r="DB204" s="166"/>
      <c r="DC204" s="166"/>
      <c r="DD204" s="166"/>
      <c r="DE204" s="166"/>
      <c r="DF204" s="166"/>
      <c r="DG204" s="166"/>
      <c r="DH204" s="166"/>
      <c r="DI204" s="166"/>
      <c r="DJ204" s="166"/>
      <c r="DK204" s="166"/>
      <c r="DL204" s="166"/>
      <c r="DM204" s="166"/>
      <c r="DN204" s="166"/>
      <c r="DO204" s="166"/>
      <c r="DP204" s="166"/>
      <c r="DQ204" s="166"/>
      <c r="DR204" s="166"/>
      <c r="DS204" s="166"/>
      <c r="DT204" s="166"/>
      <c r="DU204" s="166"/>
      <c r="DV204" s="166"/>
      <c r="DW204" s="166"/>
      <c r="DX204" s="166"/>
      <c r="DY204" s="166"/>
      <c r="DZ204" s="166"/>
      <c r="EA204" s="166"/>
      <c r="EB204" s="166"/>
      <c r="EC204" s="166"/>
      <c r="ED204" s="166"/>
      <c r="EE204" s="166"/>
      <c r="EF204" s="166"/>
      <c r="EG204" s="166"/>
      <c r="EH204" s="166"/>
      <c r="EI204" s="166"/>
      <c r="EJ204" s="166"/>
      <c r="EK204" s="166"/>
      <c r="EL204" s="166"/>
      <c r="EM204" s="166"/>
      <c r="EN204" s="166"/>
      <c r="EO204" s="166"/>
      <c r="EP204" s="166"/>
      <c r="EQ204" s="166"/>
      <c r="ER204" s="166"/>
      <c r="ES204" s="166"/>
      <c r="ET204" s="166"/>
      <c r="EU204" s="166"/>
      <c r="EV204" s="166"/>
      <c r="EW204" s="166"/>
      <c r="EX204" s="166"/>
      <c r="EY204" s="166"/>
      <c r="EZ204" s="166"/>
      <c r="FA204" s="166"/>
      <c r="FB204" s="166"/>
      <c r="FC204" s="166"/>
      <c r="FD204" s="166"/>
      <c r="FE204" s="166"/>
      <c r="FF204" s="166"/>
      <c r="FG204" s="166"/>
      <c r="FH204" s="166"/>
      <c r="FI204" s="166"/>
      <c r="FJ204" s="166"/>
      <c r="FK204" s="166"/>
      <c r="FL204" s="166"/>
      <c r="FM204" s="166"/>
      <c r="FN204" s="166"/>
      <c r="FO204" s="166"/>
      <c r="FP204" s="166"/>
      <c r="FQ204" s="166"/>
      <c r="FR204" s="166"/>
      <c r="FS204" s="166"/>
      <c r="FT204" s="166"/>
      <c r="FU204" s="166"/>
      <c r="FV204" s="166"/>
      <c r="FW204" s="166"/>
      <c r="FX204" s="166"/>
      <c r="FY204" s="166"/>
      <c r="FZ204" s="166"/>
      <c r="GA204" s="166"/>
      <c r="GB204" s="166"/>
      <c r="GC204" s="166"/>
      <c r="GD204" s="166"/>
      <c r="GE204" s="166"/>
      <c r="GF204" s="166"/>
      <c r="GG204" s="166"/>
      <c r="GH204" s="166"/>
      <c r="GI204" s="166"/>
      <c r="GJ204" s="166"/>
      <c r="GK204" s="166"/>
      <c r="GL204" s="166"/>
      <c r="GM204" s="166"/>
      <c r="GN204" s="166"/>
      <c r="GO204" s="166"/>
      <c r="GP204" s="166"/>
      <c r="GQ204" s="166"/>
      <c r="GR204" s="166"/>
      <c r="GS204" s="166"/>
      <c r="GT204" s="166"/>
      <c r="GU204" s="166"/>
      <c r="GV204" s="166"/>
      <c r="GW204" s="166"/>
      <c r="GX204" s="166"/>
      <c r="GY204" s="166"/>
      <c r="GZ204" s="166"/>
      <c r="HA204" s="166"/>
      <c r="HB204" s="166"/>
      <c r="HC204" s="166"/>
      <c r="HD204" s="166"/>
      <c r="HE204" s="166"/>
      <c r="HF204" s="166"/>
      <c r="HG204" s="166"/>
      <c r="HH204" s="166"/>
      <c r="HI204" s="166"/>
      <c r="HJ204" s="166"/>
      <c r="HK204" s="166"/>
      <c r="HL204" s="166"/>
      <c r="HM204" s="166"/>
      <c r="HN204" s="166"/>
      <c r="HO204" s="166"/>
      <c r="HP204" s="166"/>
      <c r="HQ204" s="166"/>
      <c r="HR204" s="166"/>
      <c r="HS204" s="166"/>
      <c r="HT204" s="166"/>
      <c r="HU204" s="166"/>
      <c r="HV204" s="166"/>
      <c r="HW204" s="166"/>
      <c r="HX204" s="166"/>
      <c r="HY204" s="166"/>
      <c r="HZ204" s="166"/>
      <c r="IA204" s="166"/>
      <c r="IB204" s="166"/>
      <c r="IC204" s="166"/>
      <c r="ID204" s="166"/>
      <c r="IE204" s="166"/>
      <c r="IF204" s="166"/>
      <c r="IG204" s="166"/>
      <c r="IH204" s="166"/>
      <c r="II204" s="166"/>
      <c r="IJ204" s="166"/>
      <c r="IK204" s="166"/>
      <c r="IL204" s="166"/>
      <c r="IM204" s="166"/>
      <c r="IN204" s="166"/>
      <c r="IO204" s="166"/>
      <c r="IP204" s="166"/>
      <c r="IQ204" s="166"/>
      <c r="IR204" s="166"/>
      <c r="IS204" s="166"/>
      <c r="IT204" s="166"/>
    </row>
    <row r="205" spans="1:254" ht="13.5" x14ac:dyDescent="0.25">
      <c r="A205" s="160" t="s">
        <v>462</v>
      </c>
      <c r="B205" s="177" t="s">
        <v>562</v>
      </c>
      <c r="C205" s="177" t="s">
        <v>413</v>
      </c>
      <c r="D205" s="177" t="s">
        <v>463</v>
      </c>
      <c r="E205" s="177"/>
      <c r="F205" s="162">
        <f>SUM(F206)</f>
        <v>809</v>
      </c>
      <c r="G205" s="162">
        <f>SUM(G206)</f>
        <v>686.23</v>
      </c>
    </row>
    <row r="206" spans="1:254" x14ac:dyDescent="0.2">
      <c r="A206" s="167" t="s">
        <v>464</v>
      </c>
      <c r="B206" s="179" t="s">
        <v>562</v>
      </c>
      <c r="C206" s="179" t="s">
        <v>413</v>
      </c>
      <c r="D206" s="183" t="s">
        <v>465</v>
      </c>
      <c r="E206" s="179"/>
      <c r="F206" s="169">
        <f>SUM(F207)</f>
        <v>809</v>
      </c>
      <c r="G206" s="169">
        <f>SUM(G207)</f>
        <v>686.23</v>
      </c>
    </row>
    <row r="207" spans="1:254" ht="25.5" x14ac:dyDescent="0.2">
      <c r="A207" s="163" t="s">
        <v>472</v>
      </c>
      <c r="B207" s="183" t="s">
        <v>562</v>
      </c>
      <c r="C207" s="183" t="s">
        <v>413</v>
      </c>
      <c r="D207" s="183" t="s">
        <v>465</v>
      </c>
      <c r="E207" s="183" t="s">
        <v>473</v>
      </c>
      <c r="F207" s="165">
        <v>809</v>
      </c>
      <c r="G207" s="165">
        <v>686.23</v>
      </c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6"/>
      <c r="DP207" s="166"/>
      <c r="DQ207" s="166"/>
      <c r="DR207" s="166"/>
      <c r="DS207" s="166"/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6"/>
      <c r="EF207" s="166"/>
      <c r="EG207" s="166"/>
      <c r="EH207" s="166"/>
      <c r="EI207" s="166"/>
      <c r="EJ207" s="166"/>
      <c r="EK207" s="166"/>
      <c r="EL207" s="166"/>
      <c r="EM207" s="166"/>
      <c r="EN207" s="166"/>
      <c r="EO207" s="166"/>
      <c r="EP207" s="166"/>
      <c r="EQ207" s="166"/>
      <c r="ER207" s="166"/>
      <c r="ES207" s="166"/>
      <c r="ET207" s="166"/>
      <c r="EU207" s="166"/>
      <c r="EV207" s="166"/>
      <c r="EW207" s="166"/>
      <c r="EX207" s="166"/>
      <c r="EY207" s="166"/>
      <c r="EZ207" s="166"/>
      <c r="FA207" s="166"/>
      <c r="FB207" s="166"/>
      <c r="FC207" s="166"/>
      <c r="FD207" s="166"/>
      <c r="FE207" s="166"/>
      <c r="FF207" s="166"/>
      <c r="FG207" s="166"/>
      <c r="FH207" s="166"/>
      <c r="FI207" s="166"/>
      <c r="FJ207" s="166"/>
      <c r="FK207" s="166"/>
      <c r="FL207" s="166"/>
      <c r="FM207" s="166"/>
      <c r="FN207" s="166"/>
      <c r="FO207" s="166"/>
      <c r="FP207" s="166"/>
      <c r="FQ207" s="166"/>
      <c r="FR207" s="166"/>
      <c r="FS207" s="166"/>
      <c r="FT207" s="166"/>
      <c r="FU207" s="166"/>
      <c r="FV207" s="166"/>
      <c r="FW207" s="166"/>
      <c r="FX207" s="166"/>
      <c r="FY207" s="166"/>
      <c r="FZ207" s="166"/>
      <c r="GA207" s="166"/>
      <c r="GB207" s="166"/>
      <c r="GC207" s="166"/>
      <c r="GD207" s="166"/>
      <c r="GE207" s="166"/>
      <c r="GF207" s="166"/>
      <c r="GG207" s="166"/>
      <c r="GH207" s="166"/>
      <c r="GI207" s="166"/>
      <c r="GJ207" s="166"/>
      <c r="GK207" s="166"/>
      <c r="GL207" s="166"/>
      <c r="GM207" s="166"/>
      <c r="GN207" s="166"/>
      <c r="GO207" s="166"/>
      <c r="GP207" s="166"/>
      <c r="GQ207" s="166"/>
      <c r="GR207" s="166"/>
      <c r="GS207" s="166"/>
      <c r="GT207" s="166"/>
      <c r="GU207" s="166"/>
      <c r="GV207" s="166"/>
      <c r="GW207" s="166"/>
      <c r="GX207" s="166"/>
      <c r="GY207" s="166"/>
      <c r="GZ207" s="166"/>
      <c r="HA207" s="166"/>
      <c r="HB207" s="166"/>
      <c r="HC207" s="166"/>
      <c r="HD207" s="166"/>
      <c r="HE207" s="166"/>
      <c r="HF207" s="166"/>
      <c r="HG207" s="166"/>
      <c r="HH207" s="166"/>
      <c r="HI207" s="166"/>
      <c r="HJ207" s="166"/>
      <c r="HK207" s="166"/>
      <c r="HL207" s="166"/>
      <c r="HM207" s="166"/>
      <c r="HN207" s="166"/>
      <c r="HO207" s="166"/>
      <c r="HP207" s="166"/>
      <c r="HQ207" s="166"/>
      <c r="HR207" s="166"/>
      <c r="HS207" s="166"/>
      <c r="HT207" s="166"/>
      <c r="HU207" s="166"/>
      <c r="HV207" s="166"/>
      <c r="HW207" s="166"/>
      <c r="HX207" s="166"/>
      <c r="HY207" s="166"/>
      <c r="HZ207" s="166"/>
      <c r="IA207" s="166"/>
      <c r="IB207" s="166"/>
      <c r="IC207" s="166"/>
      <c r="ID207" s="166"/>
      <c r="IE207" s="166"/>
      <c r="IF207" s="166"/>
      <c r="IG207" s="166"/>
      <c r="IH207" s="166"/>
      <c r="II207" s="166"/>
      <c r="IJ207" s="166"/>
      <c r="IK207" s="166"/>
      <c r="IL207" s="166"/>
      <c r="IM207" s="166"/>
      <c r="IN207" s="166"/>
      <c r="IO207" s="166"/>
      <c r="IP207" s="166"/>
      <c r="IQ207" s="166"/>
      <c r="IR207" s="166"/>
      <c r="IS207" s="166"/>
    </row>
    <row r="208" spans="1:254" hidden="1" x14ac:dyDescent="0.2">
      <c r="A208" s="167" t="s">
        <v>522</v>
      </c>
      <c r="B208" s="179" t="s">
        <v>562</v>
      </c>
      <c r="C208" s="179" t="s">
        <v>413</v>
      </c>
      <c r="D208" s="179" t="s">
        <v>523</v>
      </c>
      <c r="E208" s="179"/>
      <c r="F208" s="169">
        <f>SUM(F209)</f>
        <v>0</v>
      </c>
      <c r="G208" s="169">
        <f>SUM(G209)</f>
        <v>4390.34</v>
      </c>
    </row>
    <row r="209" spans="1:254" s="166" customFormat="1" ht="25.5" hidden="1" x14ac:dyDescent="0.2">
      <c r="A209" s="163" t="s">
        <v>472</v>
      </c>
      <c r="B209" s="183" t="s">
        <v>562</v>
      </c>
      <c r="C209" s="183" t="s">
        <v>413</v>
      </c>
      <c r="D209" s="183" t="s">
        <v>523</v>
      </c>
      <c r="E209" s="183" t="s">
        <v>473</v>
      </c>
      <c r="F209" s="165">
        <v>0</v>
      </c>
      <c r="G209" s="165">
        <v>4390.34</v>
      </c>
    </row>
    <row r="210" spans="1:254" x14ac:dyDescent="0.2">
      <c r="A210" s="188" t="s">
        <v>570</v>
      </c>
      <c r="B210" s="189" t="s">
        <v>562</v>
      </c>
      <c r="C210" s="189" t="s">
        <v>415</v>
      </c>
      <c r="D210" s="189"/>
      <c r="E210" s="189"/>
      <c r="F210" s="159">
        <f>SUM(F211+F224+F226+F231+F233+F235+F229+F213+F215+F219+F217+F221+F237+J234)</f>
        <v>320423.05</v>
      </c>
      <c r="G210" s="159">
        <f>SUM(G224+G226+G231+G233+G235+G229+G213+G215+G219+G217+G221+G214+G237+K234)</f>
        <v>330006.42</v>
      </c>
    </row>
    <row r="211" spans="1:254" ht="18" customHeight="1" x14ac:dyDescent="0.2">
      <c r="A211" s="167" t="s">
        <v>238</v>
      </c>
      <c r="B211" s="183" t="s">
        <v>562</v>
      </c>
      <c r="C211" s="183" t="s">
        <v>415</v>
      </c>
      <c r="D211" s="183" t="s">
        <v>690</v>
      </c>
      <c r="E211" s="183"/>
      <c r="F211" s="165">
        <f>F212</f>
        <v>17443.509999999998</v>
      </c>
      <c r="G211" s="169"/>
    </row>
    <row r="212" spans="1:254" ht="24.75" customHeight="1" x14ac:dyDescent="0.2">
      <c r="A212" s="163" t="s">
        <v>472</v>
      </c>
      <c r="B212" s="183" t="s">
        <v>562</v>
      </c>
      <c r="C212" s="183" t="s">
        <v>415</v>
      </c>
      <c r="D212" s="183" t="s">
        <v>690</v>
      </c>
      <c r="E212" s="183" t="s">
        <v>473</v>
      </c>
      <c r="F212" s="165">
        <v>17443.509999999998</v>
      </c>
      <c r="G212" s="169">
        <v>0</v>
      </c>
    </row>
    <row r="213" spans="1:254" ht="25.5" x14ac:dyDescent="0.2">
      <c r="A213" s="167" t="s">
        <v>568</v>
      </c>
      <c r="B213" s="183" t="s">
        <v>562</v>
      </c>
      <c r="C213" s="183" t="s">
        <v>415</v>
      </c>
      <c r="D213" s="183" t="s">
        <v>571</v>
      </c>
      <c r="E213" s="183"/>
      <c r="F213" s="165">
        <f>F214</f>
        <v>7230</v>
      </c>
      <c r="G213" s="165">
        <v>1655.19</v>
      </c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166"/>
      <c r="CA213" s="166"/>
      <c r="CB213" s="166"/>
      <c r="CC213" s="166"/>
      <c r="CD213" s="166"/>
      <c r="CE213" s="166"/>
      <c r="CF213" s="166"/>
      <c r="CG213" s="166"/>
      <c r="CH213" s="166"/>
      <c r="CI213" s="166"/>
      <c r="CJ213" s="166"/>
      <c r="CK213" s="166"/>
      <c r="CL213" s="166"/>
      <c r="CM213" s="166"/>
      <c r="CN213" s="166"/>
      <c r="CO213" s="166"/>
      <c r="CP213" s="166"/>
      <c r="CQ213" s="166"/>
      <c r="CR213" s="166"/>
      <c r="CS213" s="166"/>
      <c r="CT213" s="166"/>
      <c r="CU213" s="166"/>
      <c r="CV213" s="166"/>
      <c r="CW213" s="166"/>
      <c r="CX213" s="166"/>
      <c r="CY213" s="166"/>
      <c r="CZ213" s="166"/>
      <c r="DA213" s="166"/>
      <c r="DB213" s="166"/>
      <c r="DC213" s="166"/>
      <c r="DD213" s="166"/>
      <c r="DE213" s="166"/>
      <c r="DF213" s="166"/>
      <c r="DG213" s="166"/>
      <c r="DH213" s="166"/>
      <c r="DI213" s="166"/>
      <c r="DJ213" s="166"/>
      <c r="DK213" s="166"/>
      <c r="DL213" s="166"/>
      <c r="DM213" s="166"/>
      <c r="DN213" s="166"/>
      <c r="DO213" s="166"/>
      <c r="DP213" s="166"/>
      <c r="DQ213" s="166"/>
      <c r="DR213" s="166"/>
      <c r="DS213" s="166"/>
      <c r="DT213" s="166"/>
      <c r="DU213" s="166"/>
      <c r="DV213" s="166"/>
      <c r="DW213" s="166"/>
      <c r="DX213" s="166"/>
      <c r="DY213" s="166"/>
      <c r="DZ213" s="166"/>
      <c r="EA213" s="166"/>
      <c r="EB213" s="166"/>
      <c r="EC213" s="166"/>
      <c r="ED213" s="166"/>
      <c r="EE213" s="166"/>
      <c r="EF213" s="166"/>
      <c r="EG213" s="166"/>
      <c r="EH213" s="166"/>
      <c r="EI213" s="166"/>
      <c r="EJ213" s="166"/>
      <c r="EK213" s="166"/>
      <c r="EL213" s="166"/>
      <c r="EM213" s="166"/>
      <c r="EN213" s="166"/>
      <c r="EO213" s="166"/>
      <c r="EP213" s="166"/>
      <c r="EQ213" s="166"/>
      <c r="ER213" s="166"/>
      <c r="ES213" s="166"/>
      <c r="ET213" s="166"/>
      <c r="EU213" s="166"/>
      <c r="EV213" s="166"/>
      <c r="EW213" s="166"/>
      <c r="EX213" s="166"/>
      <c r="EY213" s="166"/>
      <c r="EZ213" s="166"/>
      <c r="FA213" s="166"/>
      <c r="FB213" s="166"/>
      <c r="FC213" s="166"/>
      <c r="FD213" s="166"/>
      <c r="FE213" s="166"/>
      <c r="FF213" s="166"/>
      <c r="FG213" s="166"/>
      <c r="FH213" s="166"/>
      <c r="FI213" s="166"/>
      <c r="FJ213" s="166"/>
      <c r="FK213" s="166"/>
      <c r="FL213" s="166"/>
      <c r="FM213" s="166"/>
      <c r="FN213" s="166"/>
      <c r="FO213" s="166"/>
      <c r="FP213" s="166"/>
      <c r="FQ213" s="166"/>
      <c r="FR213" s="166"/>
      <c r="FS213" s="166"/>
      <c r="FT213" s="166"/>
      <c r="FU213" s="166"/>
      <c r="FV213" s="166"/>
      <c r="FW213" s="166"/>
      <c r="FX213" s="166"/>
      <c r="FY213" s="166"/>
      <c r="FZ213" s="166"/>
      <c r="GA213" s="166"/>
      <c r="GB213" s="166"/>
      <c r="GC213" s="166"/>
      <c r="GD213" s="166"/>
      <c r="GE213" s="166"/>
      <c r="GF213" s="166"/>
      <c r="GG213" s="166"/>
      <c r="GH213" s="166"/>
      <c r="GI213" s="166"/>
      <c r="GJ213" s="166"/>
      <c r="GK213" s="166"/>
      <c r="GL213" s="166"/>
      <c r="GM213" s="166"/>
      <c r="GN213" s="166"/>
      <c r="GO213" s="166"/>
      <c r="GP213" s="166"/>
      <c r="GQ213" s="166"/>
      <c r="GR213" s="166"/>
      <c r="GS213" s="166"/>
      <c r="GT213" s="166"/>
      <c r="GU213" s="166"/>
      <c r="GV213" s="166"/>
      <c r="GW213" s="166"/>
      <c r="GX213" s="166"/>
      <c r="GY213" s="166"/>
      <c r="GZ213" s="166"/>
      <c r="HA213" s="166"/>
      <c r="HB213" s="166"/>
      <c r="HC213" s="166"/>
      <c r="HD213" s="166"/>
      <c r="HE213" s="166"/>
      <c r="HF213" s="166"/>
      <c r="HG213" s="166"/>
      <c r="HH213" s="166"/>
      <c r="HI213" s="166"/>
      <c r="HJ213" s="166"/>
      <c r="HK213" s="166"/>
      <c r="HL213" s="166"/>
      <c r="HM213" s="166"/>
      <c r="HN213" s="166"/>
      <c r="HO213" s="166"/>
      <c r="HP213" s="166"/>
      <c r="HQ213" s="166"/>
      <c r="HR213" s="166"/>
      <c r="HS213" s="166"/>
      <c r="HT213" s="166"/>
      <c r="HU213" s="166"/>
      <c r="HV213" s="166"/>
      <c r="HW213" s="166"/>
      <c r="HX213" s="166"/>
      <c r="HY213" s="166"/>
      <c r="HZ213" s="166"/>
      <c r="IA213" s="166"/>
      <c r="IB213" s="166"/>
      <c r="IC213" s="166"/>
      <c r="ID213" s="166"/>
      <c r="IE213" s="166"/>
      <c r="IF213" s="166"/>
      <c r="IG213" s="166"/>
      <c r="IH213" s="166"/>
      <c r="II213" s="166"/>
      <c r="IJ213" s="166"/>
      <c r="IK213" s="166"/>
      <c r="IL213" s="166"/>
      <c r="IM213" s="166"/>
      <c r="IN213" s="166"/>
      <c r="IO213" s="166"/>
      <c r="IP213" s="166"/>
      <c r="IQ213" s="166"/>
      <c r="IR213" s="166"/>
      <c r="IS213" s="166"/>
      <c r="IT213" s="166"/>
    </row>
    <row r="214" spans="1:254" ht="19.5" customHeight="1" x14ac:dyDescent="0.2">
      <c r="A214" s="163" t="s">
        <v>437</v>
      </c>
      <c r="B214" s="183" t="s">
        <v>562</v>
      </c>
      <c r="C214" s="183" t="s">
        <v>415</v>
      </c>
      <c r="D214" s="183" t="s">
        <v>571</v>
      </c>
      <c r="E214" s="183" t="s">
        <v>428</v>
      </c>
      <c r="F214" s="165">
        <v>7230</v>
      </c>
      <c r="G214" s="165">
        <v>119.91</v>
      </c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66"/>
      <c r="CA214" s="166"/>
      <c r="CB214" s="166"/>
      <c r="CC214" s="166"/>
      <c r="CD214" s="166"/>
      <c r="CE214" s="166"/>
      <c r="CF214" s="166"/>
      <c r="CG214" s="166"/>
      <c r="CH214" s="166"/>
      <c r="CI214" s="166"/>
      <c r="CJ214" s="166"/>
      <c r="CK214" s="166"/>
      <c r="CL214" s="166"/>
      <c r="CM214" s="166"/>
      <c r="CN214" s="166"/>
      <c r="CO214" s="166"/>
      <c r="CP214" s="166"/>
      <c r="CQ214" s="166"/>
      <c r="CR214" s="166"/>
      <c r="CS214" s="166"/>
      <c r="CT214" s="166"/>
      <c r="CU214" s="166"/>
      <c r="CV214" s="166"/>
      <c r="CW214" s="166"/>
      <c r="CX214" s="166"/>
      <c r="CY214" s="166"/>
      <c r="CZ214" s="166"/>
      <c r="DA214" s="166"/>
      <c r="DB214" s="166"/>
      <c r="DC214" s="166"/>
      <c r="DD214" s="166"/>
      <c r="DE214" s="166"/>
      <c r="DF214" s="166"/>
      <c r="DG214" s="166"/>
      <c r="DH214" s="166"/>
      <c r="DI214" s="166"/>
      <c r="DJ214" s="166"/>
      <c r="DK214" s="166"/>
      <c r="DL214" s="166"/>
      <c r="DM214" s="166"/>
      <c r="DN214" s="166"/>
      <c r="DO214" s="166"/>
      <c r="DP214" s="166"/>
      <c r="DQ214" s="166"/>
      <c r="DR214" s="166"/>
      <c r="DS214" s="166"/>
      <c r="DT214" s="166"/>
      <c r="DU214" s="166"/>
      <c r="DV214" s="166"/>
      <c r="DW214" s="166"/>
      <c r="DX214" s="166"/>
      <c r="DY214" s="166"/>
      <c r="DZ214" s="166"/>
      <c r="EA214" s="166"/>
      <c r="EB214" s="166"/>
      <c r="EC214" s="166"/>
      <c r="ED214" s="166"/>
      <c r="EE214" s="166"/>
      <c r="EF214" s="166"/>
      <c r="EG214" s="166"/>
      <c r="EH214" s="166"/>
      <c r="EI214" s="166"/>
      <c r="EJ214" s="166"/>
      <c r="EK214" s="166"/>
      <c r="EL214" s="166"/>
      <c r="EM214" s="166"/>
      <c r="EN214" s="166"/>
      <c r="EO214" s="166"/>
      <c r="EP214" s="166"/>
      <c r="EQ214" s="166"/>
      <c r="ER214" s="166"/>
      <c r="ES214" s="166"/>
      <c r="ET214" s="166"/>
      <c r="EU214" s="166"/>
      <c r="EV214" s="166"/>
      <c r="EW214" s="166"/>
      <c r="EX214" s="166"/>
      <c r="EY214" s="166"/>
      <c r="EZ214" s="166"/>
      <c r="FA214" s="166"/>
      <c r="FB214" s="166"/>
      <c r="FC214" s="166"/>
      <c r="FD214" s="166"/>
      <c r="FE214" s="166"/>
      <c r="FF214" s="166"/>
      <c r="FG214" s="166"/>
      <c r="FH214" s="166"/>
      <c r="FI214" s="166"/>
      <c r="FJ214" s="166"/>
      <c r="FK214" s="166"/>
      <c r="FL214" s="166"/>
      <c r="FM214" s="166"/>
      <c r="FN214" s="166"/>
      <c r="FO214" s="166"/>
      <c r="FP214" s="166"/>
      <c r="FQ214" s="166"/>
      <c r="FR214" s="166"/>
      <c r="FS214" s="166"/>
      <c r="FT214" s="166"/>
      <c r="FU214" s="166"/>
      <c r="FV214" s="166"/>
      <c r="FW214" s="166"/>
      <c r="FX214" s="166"/>
      <c r="FY214" s="166"/>
      <c r="FZ214" s="166"/>
      <c r="GA214" s="166"/>
      <c r="GB214" s="166"/>
      <c r="GC214" s="166"/>
      <c r="GD214" s="166"/>
      <c r="GE214" s="166"/>
      <c r="GF214" s="166"/>
      <c r="GG214" s="166"/>
      <c r="GH214" s="166"/>
      <c r="GI214" s="166"/>
      <c r="GJ214" s="166"/>
      <c r="GK214" s="166"/>
      <c r="GL214" s="166"/>
      <c r="GM214" s="166"/>
      <c r="GN214" s="166"/>
      <c r="GO214" s="166"/>
      <c r="GP214" s="166"/>
      <c r="GQ214" s="166"/>
      <c r="GR214" s="166"/>
      <c r="GS214" s="166"/>
      <c r="GT214" s="166"/>
      <c r="GU214" s="166"/>
      <c r="GV214" s="166"/>
      <c r="GW214" s="166"/>
      <c r="GX214" s="166"/>
      <c r="GY214" s="166"/>
      <c r="GZ214" s="166"/>
      <c r="HA214" s="166"/>
      <c r="HB214" s="166"/>
      <c r="HC214" s="166"/>
      <c r="HD214" s="166"/>
      <c r="HE214" s="166"/>
      <c r="HF214" s="166"/>
      <c r="HG214" s="166"/>
      <c r="HH214" s="166"/>
      <c r="HI214" s="166"/>
      <c r="HJ214" s="166"/>
      <c r="HK214" s="166"/>
      <c r="HL214" s="166"/>
      <c r="HM214" s="166"/>
      <c r="HN214" s="166"/>
      <c r="HO214" s="166"/>
      <c r="HP214" s="166"/>
      <c r="HQ214" s="166"/>
      <c r="HR214" s="166"/>
      <c r="HS214" s="166"/>
      <c r="HT214" s="166"/>
      <c r="HU214" s="166"/>
      <c r="HV214" s="166"/>
      <c r="HW214" s="166"/>
      <c r="HX214" s="166"/>
      <c r="HY214" s="166"/>
      <c r="HZ214" s="166"/>
      <c r="IA214" s="166"/>
      <c r="IB214" s="166"/>
      <c r="IC214" s="166"/>
      <c r="ID214" s="166"/>
      <c r="IE214" s="166"/>
      <c r="IF214" s="166"/>
      <c r="IG214" s="166"/>
      <c r="IH214" s="166"/>
      <c r="II214" s="166"/>
      <c r="IJ214" s="166"/>
      <c r="IK214" s="166"/>
      <c r="IL214" s="166"/>
      <c r="IM214" s="166"/>
      <c r="IN214" s="166"/>
      <c r="IO214" s="166"/>
      <c r="IP214" s="166"/>
      <c r="IQ214" s="166"/>
      <c r="IR214" s="166"/>
      <c r="IS214" s="166"/>
      <c r="IT214" s="166"/>
    </row>
    <row r="215" spans="1:254" ht="25.5" x14ac:dyDescent="0.2">
      <c r="A215" s="167" t="s">
        <v>572</v>
      </c>
      <c r="B215" s="179" t="s">
        <v>562</v>
      </c>
      <c r="C215" s="179" t="s">
        <v>415</v>
      </c>
      <c r="D215" s="179" t="s">
        <v>696</v>
      </c>
      <c r="E215" s="179"/>
      <c r="F215" s="169">
        <f>SUM(F216)</f>
        <v>1413.03</v>
      </c>
      <c r="G215" s="169">
        <f>SUM(G216)</f>
        <v>16359.46</v>
      </c>
    </row>
    <row r="216" spans="1:254" ht="25.5" x14ac:dyDescent="0.2">
      <c r="A216" s="163" t="s">
        <v>472</v>
      </c>
      <c r="B216" s="183" t="s">
        <v>562</v>
      </c>
      <c r="C216" s="183" t="s">
        <v>415</v>
      </c>
      <c r="D216" s="183" t="s">
        <v>696</v>
      </c>
      <c r="E216" s="183" t="s">
        <v>473</v>
      </c>
      <c r="F216" s="165">
        <v>1413.03</v>
      </c>
      <c r="G216" s="165">
        <v>16359.46</v>
      </c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6"/>
      <c r="BQ216" s="166"/>
      <c r="BR216" s="166"/>
      <c r="BS216" s="166"/>
      <c r="BT216" s="166"/>
      <c r="BU216" s="166"/>
      <c r="BV216" s="166"/>
      <c r="BW216" s="166"/>
      <c r="BX216" s="166"/>
      <c r="BY216" s="166"/>
      <c r="BZ216" s="166"/>
      <c r="CA216" s="166"/>
      <c r="CB216" s="166"/>
      <c r="CC216" s="166"/>
      <c r="CD216" s="166"/>
      <c r="CE216" s="166"/>
      <c r="CF216" s="166"/>
      <c r="CG216" s="166"/>
      <c r="CH216" s="166"/>
      <c r="CI216" s="166"/>
      <c r="CJ216" s="166"/>
      <c r="CK216" s="166"/>
      <c r="CL216" s="166"/>
      <c r="CM216" s="166"/>
      <c r="CN216" s="166"/>
      <c r="CO216" s="166"/>
      <c r="CP216" s="166"/>
      <c r="CQ216" s="166"/>
      <c r="CR216" s="166"/>
      <c r="CS216" s="166"/>
      <c r="CT216" s="166"/>
      <c r="CU216" s="166"/>
      <c r="CV216" s="166"/>
      <c r="CW216" s="166"/>
      <c r="CX216" s="166"/>
      <c r="CY216" s="166"/>
      <c r="CZ216" s="166"/>
      <c r="DA216" s="166"/>
      <c r="DB216" s="166"/>
      <c r="DC216" s="166"/>
      <c r="DD216" s="166"/>
      <c r="DE216" s="166"/>
      <c r="DF216" s="166"/>
      <c r="DG216" s="166"/>
      <c r="DH216" s="166"/>
      <c r="DI216" s="166"/>
      <c r="DJ216" s="166"/>
      <c r="DK216" s="166"/>
      <c r="DL216" s="166"/>
      <c r="DM216" s="166"/>
      <c r="DN216" s="166"/>
      <c r="DO216" s="166"/>
      <c r="DP216" s="166"/>
      <c r="DQ216" s="166"/>
      <c r="DR216" s="166"/>
      <c r="DS216" s="166"/>
      <c r="DT216" s="166"/>
      <c r="DU216" s="166"/>
      <c r="DV216" s="166"/>
      <c r="DW216" s="166"/>
      <c r="DX216" s="166"/>
      <c r="DY216" s="166"/>
      <c r="DZ216" s="166"/>
      <c r="EA216" s="166"/>
      <c r="EB216" s="166"/>
      <c r="EC216" s="166"/>
      <c r="ED216" s="166"/>
      <c r="EE216" s="166"/>
      <c r="EF216" s="166"/>
      <c r="EG216" s="166"/>
      <c r="EH216" s="166"/>
      <c r="EI216" s="166"/>
      <c r="EJ216" s="166"/>
      <c r="EK216" s="166"/>
      <c r="EL216" s="166"/>
      <c r="EM216" s="166"/>
      <c r="EN216" s="166"/>
      <c r="EO216" s="166"/>
      <c r="EP216" s="166"/>
      <c r="EQ216" s="166"/>
      <c r="ER216" s="166"/>
      <c r="ES216" s="166"/>
      <c r="ET216" s="166"/>
      <c r="EU216" s="166"/>
      <c r="EV216" s="166"/>
      <c r="EW216" s="166"/>
      <c r="EX216" s="166"/>
      <c r="EY216" s="166"/>
      <c r="EZ216" s="166"/>
      <c r="FA216" s="166"/>
      <c r="FB216" s="166"/>
      <c r="FC216" s="166"/>
      <c r="FD216" s="166"/>
      <c r="FE216" s="166"/>
      <c r="FF216" s="166"/>
      <c r="FG216" s="166"/>
      <c r="FH216" s="166"/>
      <c r="FI216" s="166"/>
      <c r="FJ216" s="166"/>
      <c r="FK216" s="166"/>
      <c r="FL216" s="166"/>
      <c r="FM216" s="166"/>
      <c r="FN216" s="166"/>
      <c r="FO216" s="166"/>
      <c r="FP216" s="166"/>
      <c r="FQ216" s="166"/>
      <c r="FR216" s="166"/>
      <c r="FS216" s="166"/>
      <c r="FT216" s="166"/>
      <c r="FU216" s="166"/>
      <c r="FV216" s="166"/>
      <c r="FW216" s="166"/>
      <c r="FX216" s="166"/>
      <c r="FY216" s="166"/>
      <c r="FZ216" s="166"/>
      <c r="GA216" s="166"/>
      <c r="GB216" s="166"/>
      <c r="GC216" s="166"/>
      <c r="GD216" s="166"/>
      <c r="GE216" s="166"/>
      <c r="GF216" s="166"/>
      <c r="GG216" s="166"/>
      <c r="GH216" s="166"/>
      <c r="GI216" s="166"/>
      <c r="GJ216" s="166"/>
      <c r="GK216" s="166"/>
      <c r="GL216" s="166"/>
      <c r="GM216" s="166"/>
      <c r="GN216" s="166"/>
      <c r="GO216" s="166"/>
      <c r="GP216" s="166"/>
      <c r="GQ216" s="166"/>
      <c r="GR216" s="166"/>
      <c r="GS216" s="166"/>
      <c r="GT216" s="166"/>
      <c r="GU216" s="166"/>
      <c r="GV216" s="166"/>
      <c r="GW216" s="166"/>
      <c r="GX216" s="166"/>
      <c r="GY216" s="166"/>
      <c r="GZ216" s="166"/>
      <c r="HA216" s="166"/>
      <c r="HB216" s="166"/>
      <c r="HC216" s="166"/>
      <c r="HD216" s="166"/>
      <c r="HE216" s="166"/>
      <c r="HF216" s="166"/>
      <c r="HG216" s="166"/>
      <c r="HH216" s="166"/>
      <c r="HI216" s="166"/>
      <c r="HJ216" s="166"/>
      <c r="HK216" s="166"/>
      <c r="HL216" s="166"/>
      <c r="HM216" s="166"/>
      <c r="HN216" s="166"/>
      <c r="HO216" s="166"/>
      <c r="HP216" s="166"/>
      <c r="HQ216" s="166"/>
      <c r="HR216" s="166"/>
      <c r="HS216" s="166"/>
      <c r="HT216" s="166"/>
      <c r="HU216" s="166"/>
      <c r="HV216" s="166"/>
      <c r="HW216" s="166"/>
      <c r="HX216" s="166"/>
      <c r="HY216" s="166"/>
      <c r="HZ216" s="166"/>
      <c r="IA216" s="166"/>
      <c r="IB216" s="166"/>
      <c r="IC216" s="166"/>
      <c r="ID216" s="166"/>
      <c r="IE216" s="166"/>
      <c r="IF216" s="166"/>
      <c r="IG216" s="166"/>
      <c r="IH216" s="166"/>
      <c r="II216" s="166"/>
      <c r="IJ216" s="166"/>
      <c r="IK216" s="166"/>
      <c r="IL216" s="166"/>
      <c r="IM216" s="166"/>
      <c r="IN216" s="166"/>
      <c r="IO216" s="166"/>
      <c r="IP216" s="166"/>
      <c r="IQ216" s="166"/>
      <c r="IR216" s="166"/>
      <c r="IS216" s="166"/>
      <c r="IT216" s="166"/>
    </row>
    <row r="217" spans="1:254" ht="25.5" x14ac:dyDescent="0.2">
      <c r="A217" s="167" t="s">
        <v>573</v>
      </c>
      <c r="B217" s="179" t="s">
        <v>562</v>
      </c>
      <c r="C217" s="179" t="s">
        <v>415</v>
      </c>
      <c r="D217" s="179" t="s">
        <v>574</v>
      </c>
      <c r="E217" s="179"/>
      <c r="F217" s="169">
        <f>SUM(F218)</f>
        <v>12733.56</v>
      </c>
      <c r="G217" s="169">
        <f>SUM(G218)</f>
        <v>12733.56</v>
      </c>
    </row>
    <row r="218" spans="1:254" s="166" customFormat="1" ht="25.5" x14ac:dyDescent="0.2">
      <c r="A218" s="163" t="s">
        <v>472</v>
      </c>
      <c r="B218" s="183" t="s">
        <v>562</v>
      </c>
      <c r="C218" s="183" t="s">
        <v>415</v>
      </c>
      <c r="D218" s="183" t="s">
        <v>574</v>
      </c>
      <c r="E218" s="183" t="s">
        <v>473</v>
      </c>
      <c r="F218" s="165">
        <v>12733.56</v>
      </c>
      <c r="G218" s="165">
        <v>12733.56</v>
      </c>
    </row>
    <row r="219" spans="1:254" ht="25.5" x14ac:dyDescent="0.2">
      <c r="A219" s="167" t="s">
        <v>572</v>
      </c>
      <c r="B219" s="179" t="s">
        <v>562</v>
      </c>
      <c r="C219" s="179" t="s">
        <v>415</v>
      </c>
      <c r="D219" s="179" t="s">
        <v>575</v>
      </c>
      <c r="E219" s="179"/>
      <c r="F219" s="169">
        <f>SUM(F220)</f>
        <v>19307.32</v>
      </c>
      <c r="G219" s="169">
        <f>SUM(G220)</f>
        <v>17771.48</v>
      </c>
    </row>
    <row r="220" spans="1:254" ht="25.5" x14ac:dyDescent="0.2">
      <c r="A220" s="163" t="s">
        <v>472</v>
      </c>
      <c r="B220" s="183" t="s">
        <v>562</v>
      </c>
      <c r="C220" s="183" t="s">
        <v>415</v>
      </c>
      <c r="D220" s="183" t="s">
        <v>575</v>
      </c>
      <c r="E220" s="183" t="s">
        <v>473</v>
      </c>
      <c r="F220" s="165">
        <v>19307.32</v>
      </c>
      <c r="G220" s="165">
        <v>17771.48</v>
      </c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6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66"/>
      <c r="DF220" s="166"/>
      <c r="DG220" s="166"/>
      <c r="DH220" s="166"/>
      <c r="DI220" s="166"/>
      <c r="DJ220" s="166"/>
      <c r="DK220" s="166"/>
      <c r="DL220" s="166"/>
      <c r="DM220" s="166"/>
      <c r="DN220" s="166"/>
      <c r="DO220" s="166"/>
      <c r="DP220" s="166"/>
      <c r="DQ220" s="166"/>
      <c r="DR220" s="166"/>
      <c r="DS220" s="166"/>
      <c r="DT220" s="166"/>
      <c r="DU220" s="166"/>
      <c r="DV220" s="166"/>
      <c r="DW220" s="166"/>
      <c r="DX220" s="166"/>
      <c r="DY220" s="166"/>
      <c r="DZ220" s="166"/>
      <c r="EA220" s="166"/>
      <c r="EB220" s="166"/>
      <c r="EC220" s="166"/>
      <c r="ED220" s="166"/>
      <c r="EE220" s="166"/>
      <c r="EF220" s="166"/>
      <c r="EG220" s="166"/>
      <c r="EH220" s="166"/>
      <c r="EI220" s="166"/>
      <c r="EJ220" s="166"/>
      <c r="EK220" s="166"/>
      <c r="EL220" s="166"/>
      <c r="EM220" s="166"/>
      <c r="EN220" s="166"/>
      <c r="EO220" s="166"/>
      <c r="EP220" s="166"/>
      <c r="EQ220" s="166"/>
      <c r="ER220" s="166"/>
      <c r="ES220" s="166"/>
      <c r="ET220" s="166"/>
      <c r="EU220" s="166"/>
      <c r="EV220" s="166"/>
      <c r="EW220" s="166"/>
      <c r="EX220" s="166"/>
      <c r="EY220" s="166"/>
      <c r="EZ220" s="166"/>
      <c r="FA220" s="166"/>
      <c r="FB220" s="166"/>
      <c r="FC220" s="166"/>
      <c r="FD220" s="166"/>
      <c r="FE220" s="166"/>
      <c r="FF220" s="166"/>
      <c r="FG220" s="166"/>
      <c r="FH220" s="166"/>
      <c r="FI220" s="166"/>
      <c r="FJ220" s="166"/>
      <c r="FK220" s="166"/>
      <c r="FL220" s="166"/>
      <c r="FM220" s="166"/>
      <c r="FN220" s="166"/>
      <c r="FO220" s="166"/>
      <c r="FP220" s="166"/>
      <c r="FQ220" s="166"/>
      <c r="FR220" s="166"/>
      <c r="FS220" s="166"/>
      <c r="FT220" s="166"/>
      <c r="FU220" s="166"/>
      <c r="FV220" s="166"/>
      <c r="FW220" s="166"/>
      <c r="FX220" s="166"/>
      <c r="FY220" s="166"/>
      <c r="FZ220" s="166"/>
      <c r="GA220" s="166"/>
      <c r="GB220" s="166"/>
      <c r="GC220" s="166"/>
      <c r="GD220" s="166"/>
      <c r="GE220" s="166"/>
      <c r="GF220" s="166"/>
      <c r="GG220" s="166"/>
      <c r="GH220" s="166"/>
      <c r="GI220" s="166"/>
      <c r="GJ220" s="166"/>
      <c r="GK220" s="166"/>
      <c r="GL220" s="166"/>
      <c r="GM220" s="166"/>
      <c r="GN220" s="166"/>
      <c r="GO220" s="166"/>
      <c r="GP220" s="166"/>
      <c r="GQ220" s="166"/>
      <c r="GR220" s="166"/>
      <c r="GS220" s="166"/>
      <c r="GT220" s="166"/>
      <c r="GU220" s="166"/>
      <c r="GV220" s="166"/>
      <c r="GW220" s="166"/>
      <c r="GX220" s="166"/>
      <c r="GY220" s="166"/>
      <c r="GZ220" s="166"/>
      <c r="HA220" s="166"/>
      <c r="HB220" s="166"/>
      <c r="HC220" s="166"/>
      <c r="HD220" s="166"/>
      <c r="HE220" s="166"/>
      <c r="HF220" s="166"/>
      <c r="HG220" s="166"/>
      <c r="HH220" s="166"/>
      <c r="HI220" s="166"/>
      <c r="HJ220" s="166"/>
      <c r="HK220" s="166"/>
      <c r="HL220" s="166"/>
      <c r="HM220" s="166"/>
      <c r="HN220" s="166"/>
      <c r="HO220" s="166"/>
      <c r="HP220" s="166"/>
      <c r="HQ220" s="166"/>
      <c r="HR220" s="166"/>
      <c r="HS220" s="166"/>
      <c r="HT220" s="166"/>
      <c r="HU220" s="166"/>
      <c r="HV220" s="166"/>
      <c r="HW220" s="166"/>
      <c r="HX220" s="166"/>
      <c r="HY220" s="166"/>
      <c r="HZ220" s="166"/>
      <c r="IA220" s="166"/>
      <c r="IB220" s="166"/>
      <c r="IC220" s="166"/>
      <c r="ID220" s="166"/>
      <c r="IE220" s="166"/>
      <c r="IF220" s="166"/>
      <c r="IG220" s="166"/>
      <c r="IH220" s="166"/>
      <c r="II220" s="166"/>
      <c r="IJ220" s="166"/>
      <c r="IK220" s="166"/>
      <c r="IL220" s="166"/>
      <c r="IM220" s="166"/>
      <c r="IN220" s="166"/>
      <c r="IO220" s="166"/>
      <c r="IP220" s="166"/>
      <c r="IQ220" s="166"/>
      <c r="IR220" s="166"/>
      <c r="IS220" s="166"/>
      <c r="IT220" s="166"/>
    </row>
    <row r="221" spans="1:254" ht="51" x14ac:dyDescent="0.2">
      <c r="A221" s="167" t="s">
        <v>576</v>
      </c>
      <c r="B221" s="179" t="s">
        <v>562</v>
      </c>
      <c r="C221" s="179" t="s">
        <v>415</v>
      </c>
      <c r="D221" s="179" t="s">
        <v>577</v>
      </c>
      <c r="E221" s="179"/>
      <c r="F221" s="169">
        <f>SUM(F222+F223)</f>
        <v>3079.68</v>
      </c>
      <c r="G221" s="169">
        <f>SUM(G222+G223)</f>
        <v>8470.86</v>
      </c>
    </row>
    <row r="222" spans="1:254" x14ac:dyDescent="0.2">
      <c r="A222" s="163" t="s">
        <v>437</v>
      </c>
      <c r="B222" s="183" t="s">
        <v>562</v>
      </c>
      <c r="C222" s="183" t="s">
        <v>415</v>
      </c>
      <c r="D222" s="183" t="s">
        <v>577</v>
      </c>
      <c r="E222" s="183" t="s">
        <v>428</v>
      </c>
      <c r="F222" s="165">
        <v>3079.68</v>
      </c>
      <c r="G222" s="165">
        <v>2018.8</v>
      </c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/>
      <c r="BX222" s="166"/>
      <c r="BY222" s="166"/>
      <c r="BZ222" s="166"/>
      <c r="CA222" s="166"/>
      <c r="CB222" s="166"/>
      <c r="CC222" s="166"/>
      <c r="CD222" s="166"/>
      <c r="CE222" s="166"/>
      <c r="CF222" s="166"/>
      <c r="CG222" s="166"/>
      <c r="CH222" s="166"/>
      <c r="CI222" s="166"/>
      <c r="CJ222" s="166"/>
      <c r="CK222" s="166"/>
      <c r="CL222" s="166"/>
      <c r="CM222" s="166"/>
      <c r="CN222" s="166"/>
      <c r="CO222" s="166"/>
      <c r="CP222" s="166"/>
      <c r="CQ222" s="166"/>
      <c r="CR222" s="166"/>
      <c r="CS222" s="166"/>
      <c r="CT222" s="166"/>
      <c r="CU222" s="166"/>
      <c r="CV222" s="166"/>
      <c r="CW222" s="166"/>
      <c r="CX222" s="166"/>
      <c r="CY222" s="166"/>
      <c r="CZ222" s="166"/>
      <c r="DA222" s="166"/>
      <c r="DB222" s="166"/>
      <c r="DC222" s="166"/>
      <c r="DD222" s="166"/>
      <c r="DE222" s="166"/>
      <c r="DF222" s="166"/>
      <c r="DG222" s="166"/>
      <c r="DH222" s="166"/>
      <c r="DI222" s="166"/>
      <c r="DJ222" s="166"/>
      <c r="DK222" s="166"/>
      <c r="DL222" s="166"/>
      <c r="DM222" s="166"/>
      <c r="DN222" s="166"/>
      <c r="DO222" s="166"/>
      <c r="DP222" s="166"/>
      <c r="DQ222" s="166"/>
      <c r="DR222" s="166"/>
      <c r="DS222" s="166"/>
      <c r="DT222" s="166"/>
      <c r="DU222" s="166"/>
      <c r="DV222" s="166"/>
      <c r="DW222" s="166"/>
      <c r="DX222" s="166"/>
      <c r="DY222" s="166"/>
      <c r="DZ222" s="166"/>
      <c r="EA222" s="166"/>
      <c r="EB222" s="166"/>
      <c r="EC222" s="166"/>
      <c r="ED222" s="166"/>
      <c r="EE222" s="166"/>
      <c r="EF222" s="166"/>
      <c r="EG222" s="166"/>
      <c r="EH222" s="166"/>
      <c r="EI222" s="166"/>
      <c r="EJ222" s="166"/>
      <c r="EK222" s="166"/>
      <c r="EL222" s="166"/>
      <c r="EM222" s="166"/>
      <c r="EN222" s="166"/>
      <c r="EO222" s="166"/>
      <c r="EP222" s="166"/>
      <c r="EQ222" s="166"/>
      <c r="ER222" s="166"/>
      <c r="ES222" s="166"/>
      <c r="ET222" s="166"/>
      <c r="EU222" s="166"/>
      <c r="EV222" s="166"/>
      <c r="EW222" s="166"/>
      <c r="EX222" s="166"/>
      <c r="EY222" s="166"/>
      <c r="EZ222" s="166"/>
      <c r="FA222" s="166"/>
      <c r="FB222" s="166"/>
      <c r="FC222" s="166"/>
      <c r="FD222" s="166"/>
      <c r="FE222" s="166"/>
      <c r="FF222" s="166"/>
      <c r="FG222" s="166"/>
      <c r="FH222" s="166"/>
      <c r="FI222" s="166"/>
      <c r="FJ222" s="166"/>
      <c r="FK222" s="166"/>
      <c r="FL222" s="166"/>
      <c r="FM222" s="166"/>
      <c r="FN222" s="166"/>
      <c r="FO222" s="166"/>
      <c r="FP222" s="166"/>
      <c r="FQ222" s="166"/>
      <c r="FR222" s="166"/>
      <c r="FS222" s="166"/>
      <c r="FT222" s="166"/>
      <c r="FU222" s="166"/>
      <c r="FV222" s="166"/>
      <c r="FW222" s="166"/>
      <c r="FX222" s="166"/>
      <c r="FY222" s="166"/>
      <c r="FZ222" s="166"/>
      <c r="GA222" s="166"/>
      <c r="GB222" s="166"/>
      <c r="GC222" s="166"/>
      <c r="GD222" s="166"/>
      <c r="GE222" s="166"/>
      <c r="GF222" s="166"/>
      <c r="GG222" s="166"/>
      <c r="GH222" s="166"/>
      <c r="GI222" s="166"/>
      <c r="GJ222" s="166"/>
      <c r="GK222" s="166"/>
      <c r="GL222" s="166"/>
      <c r="GM222" s="166"/>
      <c r="GN222" s="166"/>
      <c r="GO222" s="166"/>
      <c r="GP222" s="166"/>
      <c r="GQ222" s="166"/>
      <c r="GR222" s="166"/>
      <c r="GS222" s="166"/>
      <c r="GT222" s="166"/>
      <c r="GU222" s="166"/>
      <c r="GV222" s="166"/>
      <c r="GW222" s="166"/>
      <c r="GX222" s="166"/>
      <c r="GY222" s="166"/>
      <c r="GZ222" s="166"/>
      <c r="HA222" s="166"/>
      <c r="HB222" s="166"/>
      <c r="HC222" s="166"/>
      <c r="HD222" s="166"/>
      <c r="HE222" s="166"/>
      <c r="HF222" s="166"/>
      <c r="HG222" s="166"/>
      <c r="HH222" s="166"/>
      <c r="HI222" s="166"/>
      <c r="HJ222" s="166"/>
      <c r="HK222" s="166"/>
      <c r="HL222" s="166"/>
      <c r="HM222" s="166"/>
      <c r="HN222" s="166"/>
      <c r="HO222" s="166"/>
      <c r="HP222" s="166"/>
      <c r="HQ222" s="166"/>
      <c r="HR222" s="166"/>
      <c r="HS222" s="166"/>
      <c r="HT222" s="166"/>
      <c r="HU222" s="166"/>
      <c r="HV222" s="166"/>
      <c r="HW222" s="166"/>
      <c r="HX222" s="166"/>
      <c r="HY222" s="166"/>
      <c r="HZ222" s="166"/>
      <c r="IA222" s="166"/>
      <c r="IB222" s="166"/>
      <c r="IC222" s="166"/>
      <c r="ID222" s="166"/>
      <c r="IE222" s="166"/>
      <c r="IF222" s="166"/>
      <c r="IG222" s="166"/>
      <c r="IH222" s="166"/>
      <c r="II222" s="166"/>
      <c r="IJ222" s="166"/>
      <c r="IK222" s="166"/>
      <c r="IL222" s="166"/>
      <c r="IM222" s="166"/>
      <c r="IN222" s="166"/>
      <c r="IO222" s="166"/>
      <c r="IP222" s="166"/>
      <c r="IQ222" s="166"/>
      <c r="IR222" s="166"/>
      <c r="IS222" s="166"/>
      <c r="IT222" s="166"/>
    </row>
    <row r="223" spans="1:254" ht="25.5" hidden="1" x14ac:dyDescent="0.2">
      <c r="A223" s="163" t="s">
        <v>472</v>
      </c>
      <c r="B223" s="183" t="s">
        <v>562</v>
      </c>
      <c r="C223" s="183" t="s">
        <v>415</v>
      </c>
      <c r="D223" s="183" t="s">
        <v>577</v>
      </c>
      <c r="E223" s="183" t="s">
        <v>473</v>
      </c>
      <c r="F223" s="165"/>
      <c r="G223" s="165">
        <v>6452.06</v>
      </c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66"/>
      <c r="DH223" s="166"/>
      <c r="DI223" s="166"/>
      <c r="DJ223" s="166"/>
      <c r="DK223" s="166"/>
      <c r="DL223" s="166"/>
      <c r="DM223" s="166"/>
      <c r="DN223" s="166"/>
      <c r="DO223" s="166"/>
      <c r="DP223" s="166"/>
      <c r="DQ223" s="166"/>
      <c r="DR223" s="166"/>
      <c r="DS223" s="166"/>
      <c r="DT223" s="166"/>
      <c r="DU223" s="166"/>
      <c r="DV223" s="166"/>
      <c r="DW223" s="166"/>
      <c r="DX223" s="166"/>
      <c r="DY223" s="166"/>
      <c r="DZ223" s="166"/>
      <c r="EA223" s="166"/>
      <c r="EB223" s="166"/>
      <c r="EC223" s="166"/>
      <c r="ED223" s="166"/>
      <c r="EE223" s="166"/>
      <c r="EF223" s="166"/>
      <c r="EG223" s="166"/>
      <c r="EH223" s="166"/>
      <c r="EI223" s="166"/>
      <c r="EJ223" s="166"/>
      <c r="EK223" s="166"/>
      <c r="EL223" s="166"/>
      <c r="EM223" s="166"/>
      <c r="EN223" s="166"/>
      <c r="EO223" s="166"/>
      <c r="EP223" s="166"/>
      <c r="EQ223" s="166"/>
      <c r="ER223" s="166"/>
      <c r="ES223" s="166"/>
      <c r="ET223" s="166"/>
      <c r="EU223" s="166"/>
      <c r="EV223" s="166"/>
      <c r="EW223" s="166"/>
      <c r="EX223" s="166"/>
      <c r="EY223" s="166"/>
      <c r="EZ223" s="166"/>
      <c r="FA223" s="166"/>
      <c r="FB223" s="166"/>
      <c r="FC223" s="166"/>
      <c r="FD223" s="166"/>
      <c r="FE223" s="166"/>
      <c r="FF223" s="166"/>
      <c r="FG223" s="166"/>
      <c r="FH223" s="166"/>
      <c r="FI223" s="166"/>
      <c r="FJ223" s="166"/>
      <c r="FK223" s="166"/>
      <c r="FL223" s="166"/>
      <c r="FM223" s="166"/>
      <c r="FN223" s="166"/>
      <c r="FO223" s="166"/>
      <c r="FP223" s="166"/>
      <c r="FQ223" s="166"/>
      <c r="FR223" s="166"/>
      <c r="FS223" s="166"/>
      <c r="FT223" s="166"/>
      <c r="FU223" s="166"/>
      <c r="FV223" s="166"/>
      <c r="FW223" s="166"/>
      <c r="FX223" s="166"/>
      <c r="FY223" s="166"/>
      <c r="FZ223" s="166"/>
      <c r="GA223" s="166"/>
      <c r="GB223" s="166"/>
      <c r="GC223" s="166"/>
      <c r="GD223" s="166"/>
      <c r="GE223" s="166"/>
      <c r="GF223" s="166"/>
      <c r="GG223" s="166"/>
      <c r="GH223" s="166"/>
      <c r="GI223" s="166"/>
      <c r="GJ223" s="166"/>
      <c r="GK223" s="166"/>
      <c r="GL223" s="166"/>
      <c r="GM223" s="166"/>
      <c r="GN223" s="166"/>
      <c r="GO223" s="166"/>
      <c r="GP223" s="166"/>
      <c r="GQ223" s="166"/>
      <c r="GR223" s="166"/>
      <c r="GS223" s="166"/>
      <c r="GT223" s="166"/>
      <c r="GU223" s="166"/>
      <c r="GV223" s="166"/>
      <c r="GW223" s="166"/>
      <c r="GX223" s="166"/>
      <c r="GY223" s="166"/>
      <c r="GZ223" s="166"/>
      <c r="HA223" s="166"/>
      <c r="HB223" s="166"/>
      <c r="HC223" s="166"/>
      <c r="HD223" s="166"/>
      <c r="HE223" s="166"/>
      <c r="HF223" s="166"/>
      <c r="HG223" s="166"/>
      <c r="HH223" s="166"/>
      <c r="HI223" s="166"/>
      <c r="HJ223" s="166"/>
      <c r="HK223" s="166"/>
      <c r="HL223" s="166"/>
      <c r="HM223" s="166"/>
      <c r="HN223" s="166"/>
      <c r="HO223" s="166"/>
      <c r="HP223" s="166"/>
      <c r="HQ223" s="166"/>
      <c r="HR223" s="166"/>
      <c r="HS223" s="166"/>
      <c r="HT223" s="166"/>
      <c r="HU223" s="166"/>
      <c r="HV223" s="166"/>
      <c r="HW223" s="166"/>
      <c r="HX223" s="166"/>
      <c r="HY223" s="166"/>
      <c r="HZ223" s="166"/>
      <c r="IA223" s="166"/>
      <c r="IB223" s="166"/>
      <c r="IC223" s="166"/>
      <c r="ID223" s="166"/>
      <c r="IE223" s="166"/>
      <c r="IF223" s="166"/>
      <c r="IG223" s="166"/>
      <c r="IH223" s="166"/>
      <c r="II223" s="166"/>
      <c r="IJ223" s="166"/>
      <c r="IK223" s="166"/>
      <c r="IL223" s="166"/>
      <c r="IM223" s="166"/>
      <c r="IN223" s="166"/>
      <c r="IO223" s="166"/>
      <c r="IP223" s="166"/>
      <c r="IQ223" s="166"/>
      <c r="IR223" s="166"/>
      <c r="IS223" s="166"/>
      <c r="IT223" s="166"/>
    </row>
    <row r="224" spans="1:254" s="166" customFormat="1" x14ac:dyDescent="0.2">
      <c r="A224" s="184" t="s">
        <v>464</v>
      </c>
      <c r="B224" s="227" t="s">
        <v>562</v>
      </c>
      <c r="C224" s="227" t="s">
        <v>415</v>
      </c>
      <c r="D224" s="179" t="s">
        <v>465</v>
      </c>
      <c r="E224" s="227"/>
      <c r="F224" s="228">
        <f>SUM(F225)</f>
        <v>602</v>
      </c>
      <c r="G224" s="228">
        <f>SUM(G225)</f>
        <v>657.77</v>
      </c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  <c r="BU224" s="146"/>
      <c r="BV224" s="146"/>
      <c r="BW224" s="146"/>
      <c r="BX224" s="146"/>
      <c r="BY224" s="146"/>
      <c r="BZ224" s="146"/>
      <c r="CA224" s="146"/>
      <c r="CB224" s="146"/>
      <c r="CC224" s="146"/>
      <c r="CD224" s="146"/>
      <c r="CE224" s="146"/>
      <c r="CF224" s="146"/>
      <c r="CG224" s="146"/>
      <c r="CH224" s="146"/>
      <c r="CI224" s="146"/>
      <c r="CJ224" s="146"/>
      <c r="CK224" s="146"/>
      <c r="CL224" s="146"/>
      <c r="CM224" s="146"/>
      <c r="CN224" s="146"/>
      <c r="CO224" s="146"/>
      <c r="CP224" s="146"/>
      <c r="CQ224" s="146"/>
      <c r="CR224" s="146"/>
      <c r="CS224" s="146"/>
      <c r="CT224" s="146"/>
      <c r="CU224" s="146"/>
      <c r="CV224" s="146"/>
      <c r="CW224" s="146"/>
      <c r="CX224" s="146"/>
      <c r="CY224" s="146"/>
      <c r="CZ224" s="146"/>
      <c r="DA224" s="146"/>
      <c r="DB224" s="146"/>
      <c r="DC224" s="146"/>
      <c r="DD224" s="146"/>
      <c r="DE224" s="146"/>
      <c r="DF224" s="146"/>
      <c r="DG224" s="146"/>
      <c r="DH224" s="146"/>
      <c r="DI224" s="146"/>
      <c r="DJ224" s="146"/>
      <c r="DK224" s="146"/>
      <c r="DL224" s="146"/>
      <c r="DM224" s="146"/>
      <c r="DN224" s="146"/>
      <c r="DO224" s="146"/>
      <c r="DP224" s="146"/>
      <c r="DQ224" s="146"/>
      <c r="DR224" s="146"/>
      <c r="DS224" s="146"/>
      <c r="DT224" s="146"/>
      <c r="DU224" s="146"/>
      <c r="DV224" s="146"/>
      <c r="DW224" s="146"/>
      <c r="DX224" s="146"/>
      <c r="DY224" s="146"/>
      <c r="DZ224" s="146"/>
      <c r="EA224" s="146"/>
      <c r="EB224" s="146"/>
      <c r="EC224" s="146"/>
      <c r="ED224" s="146"/>
      <c r="EE224" s="146"/>
      <c r="EF224" s="146"/>
      <c r="EG224" s="146"/>
      <c r="EH224" s="146"/>
      <c r="EI224" s="146"/>
      <c r="EJ224" s="146"/>
      <c r="EK224" s="146"/>
      <c r="EL224" s="146"/>
      <c r="EM224" s="146"/>
      <c r="EN224" s="146"/>
      <c r="EO224" s="146"/>
      <c r="EP224" s="146"/>
      <c r="EQ224" s="146"/>
      <c r="ER224" s="146"/>
      <c r="ES224" s="146"/>
      <c r="ET224" s="146"/>
      <c r="EU224" s="146"/>
      <c r="EV224" s="146"/>
      <c r="EW224" s="146"/>
      <c r="EX224" s="146"/>
      <c r="EY224" s="146"/>
      <c r="EZ224" s="146"/>
      <c r="FA224" s="146"/>
      <c r="FB224" s="146"/>
      <c r="FC224" s="146"/>
      <c r="FD224" s="146"/>
      <c r="FE224" s="146"/>
      <c r="FF224" s="146"/>
      <c r="FG224" s="146"/>
      <c r="FH224" s="146"/>
      <c r="FI224" s="146"/>
      <c r="FJ224" s="146"/>
      <c r="FK224" s="146"/>
      <c r="FL224" s="146"/>
      <c r="FM224" s="146"/>
      <c r="FN224" s="146"/>
      <c r="FO224" s="146"/>
      <c r="FP224" s="146"/>
      <c r="FQ224" s="146"/>
      <c r="FR224" s="146"/>
      <c r="FS224" s="146"/>
      <c r="FT224" s="146"/>
      <c r="FU224" s="146"/>
      <c r="FV224" s="146"/>
      <c r="FW224" s="146"/>
      <c r="FX224" s="146"/>
      <c r="FY224" s="146"/>
      <c r="FZ224" s="146"/>
      <c r="GA224" s="146"/>
      <c r="GB224" s="146"/>
      <c r="GC224" s="146"/>
      <c r="GD224" s="146"/>
      <c r="GE224" s="146"/>
      <c r="GF224" s="146"/>
      <c r="GG224" s="146"/>
      <c r="GH224" s="146"/>
      <c r="GI224" s="146"/>
      <c r="GJ224" s="146"/>
      <c r="GK224" s="146"/>
      <c r="GL224" s="146"/>
      <c r="GM224" s="146"/>
      <c r="GN224" s="146"/>
      <c r="GO224" s="146"/>
      <c r="GP224" s="146"/>
      <c r="GQ224" s="146"/>
      <c r="GR224" s="146"/>
      <c r="GS224" s="146"/>
      <c r="GT224" s="146"/>
      <c r="GU224" s="146"/>
      <c r="GV224" s="146"/>
      <c r="GW224" s="146"/>
      <c r="GX224" s="146"/>
      <c r="GY224" s="146"/>
      <c r="GZ224" s="146"/>
      <c r="HA224" s="146"/>
      <c r="HB224" s="146"/>
      <c r="HC224" s="146"/>
      <c r="HD224" s="146"/>
      <c r="HE224" s="146"/>
      <c r="HF224" s="146"/>
      <c r="HG224" s="146"/>
      <c r="HH224" s="146"/>
      <c r="HI224" s="146"/>
      <c r="HJ224" s="146"/>
      <c r="HK224" s="146"/>
      <c r="HL224" s="146"/>
      <c r="HM224" s="146"/>
      <c r="HN224" s="146"/>
      <c r="HO224" s="146"/>
      <c r="HP224" s="146"/>
      <c r="HQ224" s="146"/>
      <c r="HR224" s="146"/>
      <c r="HS224" s="146"/>
      <c r="HT224" s="146"/>
      <c r="HU224" s="146"/>
      <c r="HV224" s="146"/>
      <c r="HW224" s="146"/>
      <c r="HX224" s="146"/>
      <c r="HY224" s="146"/>
      <c r="HZ224" s="146"/>
      <c r="IA224" s="146"/>
      <c r="IB224" s="146"/>
      <c r="IC224" s="146"/>
      <c r="ID224" s="146"/>
      <c r="IE224" s="146"/>
      <c r="IF224" s="146"/>
      <c r="IG224" s="146"/>
      <c r="IH224" s="146"/>
      <c r="II224" s="146"/>
      <c r="IJ224" s="146"/>
      <c r="IK224" s="146"/>
      <c r="IL224" s="146"/>
      <c r="IM224" s="146"/>
      <c r="IN224" s="146"/>
      <c r="IO224" s="146"/>
      <c r="IP224" s="146"/>
      <c r="IQ224" s="146"/>
      <c r="IR224" s="146"/>
      <c r="IS224" s="146"/>
      <c r="IT224" s="146"/>
    </row>
    <row r="225" spans="1:254" ht="25.5" x14ac:dyDescent="0.2">
      <c r="A225" s="163" t="s">
        <v>472</v>
      </c>
      <c r="B225" s="183" t="s">
        <v>562</v>
      </c>
      <c r="C225" s="183" t="s">
        <v>415</v>
      </c>
      <c r="D225" s="183" t="s">
        <v>465</v>
      </c>
      <c r="E225" s="183" t="s">
        <v>473</v>
      </c>
      <c r="F225" s="165">
        <v>602</v>
      </c>
      <c r="G225" s="165">
        <v>657.77</v>
      </c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66"/>
      <c r="DF225" s="166"/>
      <c r="DG225" s="166"/>
      <c r="DH225" s="166"/>
      <c r="DI225" s="166"/>
      <c r="DJ225" s="166"/>
      <c r="DK225" s="166"/>
      <c r="DL225" s="166"/>
      <c r="DM225" s="166"/>
      <c r="DN225" s="166"/>
      <c r="DO225" s="166"/>
      <c r="DP225" s="166"/>
      <c r="DQ225" s="166"/>
      <c r="DR225" s="166"/>
      <c r="DS225" s="166"/>
      <c r="DT225" s="166"/>
      <c r="DU225" s="166"/>
      <c r="DV225" s="166"/>
      <c r="DW225" s="166"/>
      <c r="DX225" s="166"/>
      <c r="DY225" s="166"/>
      <c r="DZ225" s="166"/>
      <c r="EA225" s="166"/>
      <c r="EB225" s="166"/>
      <c r="EC225" s="166"/>
      <c r="ED225" s="166"/>
      <c r="EE225" s="166"/>
      <c r="EF225" s="166"/>
      <c r="EG225" s="166"/>
      <c r="EH225" s="166"/>
      <c r="EI225" s="166"/>
      <c r="EJ225" s="166"/>
      <c r="EK225" s="166"/>
      <c r="EL225" s="166"/>
      <c r="EM225" s="166"/>
      <c r="EN225" s="166"/>
      <c r="EO225" s="166"/>
      <c r="EP225" s="166"/>
      <c r="EQ225" s="166"/>
      <c r="ER225" s="166"/>
      <c r="ES225" s="166"/>
      <c r="ET225" s="166"/>
      <c r="EU225" s="166"/>
      <c r="EV225" s="166"/>
      <c r="EW225" s="166"/>
      <c r="EX225" s="166"/>
      <c r="EY225" s="166"/>
      <c r="EZ225" s="166"/>
      <c r="FA225" s="166"/>
      <c r="FB225" s="166"/>
      <c r="FC225" s="166"/>
      <c r="FD225" s="166"/>
      <c r="FE225" s="166"/>
      <c r="FF225" s="166"/>
      <c r="FG225" s="166"/>
      <c r="FH225" s="166"/>
      <c r="FI225" s="166"/>
      <c r="FJ225" s="166"/>
      <c r="FK225" s="166"/>
      <c r="FL225" s="166"/>
      <c r="FM225" s="166"/>
      <c r="FN225" s="166"/>
      <c r="FO225" s="166"/>
      <c r="FP225" s="166"/>
      <c r="FQ225" s="166"/>
      <c r="FR225" s="166"/>
      <c r="FS225" s="166"/>
      <c r="FT225" s="166"/>
      <c r="FU225" s="166"/>
      <c r="FV225" s="166"/>
      <c r="FW225" s="166"/>
      <c r="FX225" s="166"/>
      <c r="FY225" s="166"/>
      <c r="FZ225" s="166"/>
      <c r="GA225" s="166"/>
      <c r="GB225" s="166"/>
      <c r="GC225" s="166"/>
      <c r="GD225" s="166"/>
      <c r="GE225" s="166"/>
      <c r="GF225" s="166"/>
      <c r="GG225" s="166"/>
      <c r="GH225" s="166"/>
      <c r="GI225" s="166"/>
      <c r="GJ225" s="166"/>
      <c r="GK225" s="166"/>
      <c r="GL225" s="166"/>
      <c r="GM225" s="166"/>
      <c r="GN225" s="166"/>
      <c r="GO225" s="166"/>
      <c r="GP225" s="166"/>
      <c r="GQ225" s="166"/>
      <c r="GR225" s="166"/>
      <c r="GS225" s="166"/>
      <c r="GT225" s="166"/>
      <c r="GU225" s="166"/>
      <c r="GV225" s="166"/>
      <c r="GW225" s="166"/>
      <c r="GX225" s="166"/>
      <c r="GY225" s="166"/>
      <c r="GZ225" s="166"/>
      <c r="HA225" s="166"/>
      <c r="HB225" s="166"/>
      <c r="HC225" s="166"/>
      <c r="HD225" s="166"/>
      <c r="HE225" s="166"/>
      <c r="HF225" s="166"/>
      <c r="HG225" s="166"/>
      <c r="HH225" s="166"/>
      <c r="HI225" s="166"/>
      <c r="HJ225" s="166"/>
      <c r="HK225" s="166"/>
      <c r="HL225" s="166"/>
      <c r="HM225" s="166"/>
      <c r="HN225" s="166"/>
      <c r="HO225" s="166"/>
      <c r="HP225" s="166"/>
      <c r="HQ225" s="166"/>
      <c r="HR225" s="166"/>
      <c r="HS225" s="166"/>
      <c r="HT225" s="166"/>
      <c r="HU225" s="166"/>
      <c r="HV225" s="166"/>
      <c r="HW225" s="166"/>
      <c r="HX225" s="166"/>
      <c r="HY225" s="166"/>
      <c r="HZ225" s="166"/>
      <c r="IA225" s="166"/>
      <c r="IB225" s="166"/>
      <c r="IC225" s="166"/>
      <c r="ID225" s="166"/>
      <c r="IE225" s="166"/>
      <c r="IF225" s="166"/>
      <c r="IG225" s="166"/>
      <c r="IH225" s="166"/>
      <c r="II225" s="166"/>
      <c r="IJ225" s="166"/>
      <c r="IK225" s="166"/>
      <c r="IL225" s="166"/>
      <c r="IM225" s="166"/>
      <c r="IN225" s="166"/>
      <c r="IO225" s="166"/>
      <c r="IP225" s="166"/>
      <c r="IQ225" s="166"/>
      <c r="IR225" s="166"/>
      <c r="IS225" s="166"/>
      <c r="IT225" s="166"/>
    </row>
    <row r="226" spans="1:254" x14ac:dyDescent="0.2">
      <c r="A226" s="184" t="s">
        <v>564</v>
      </c>
      <c r="B226" s="179" t="s">
        <v>562</v>
      </c>
      <c r="C226" s="179" t="s">
        <v>415</v>
      </c>
      <c r="D226" s="179" t="s">
        <v>578</v>
      </c>
      <c r="E226" s="179"/>
      <c r="F226" s="169">
        <f>SUM(F228+F227)</f>
        <v>32320</v>
      </c>
      <c r="G226" s="169">
        <f>SUM(G228+G227)</f>
        <v>42320.049999999996</v>
      </c>
    </row>
    <row r="227" spans="1:254" hidden="1" x14ac:dyDescent="0.2">
      <c r="A227" s="163" t="s">
        <v>437</v>
      </c>
      <c r="B227" s="183" t="s">
        <v>562</v>
      </c>
      <c r="C227" s="183" t="s">
        <v>415</v>
      </c>
      <c r="D227" s="183" t="s">
        <v>578</v>
      </c>
      <c r="E227" s="183" t="s">
        <v>428</v>
      </c>
      <c r="F227" s="165">
        <v>0</v>
      </c>
      <c r="G227" s="165">
        <v>216.35</v>
      </c>
    </row>
    <row r="228" spans="1:254" ht="25.5" x14ac:dyDescent="0.2">
      <c r="A228" s="163" t="s">
        <v>472</v>
      </c>
      <c r="B228" s="183" t="s">
        <v>562</v>
      </c>
      <c r="C228" s="183" t="s">
        <v>415</v>
      </c>
      <c r="D228" s="183" t="s">
        <v>578</v>
      </c>
      <c r="E228" s="183" t="s">
        <v>473</v>
      </c>
      <c r="F228" s="165">
        <v>32320</v>
      </c>
      <c r="G228" s="165">
        <v>42103.7</v>
      </c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6"/>
      <c r="BQ228" s="166"/>
      <c r="BR228" s="166"/>
      <c r="BS228" s="166"/>
      <c r="BT228" s="166"/>
      <c r="BU228" s="166"/>
      <c r="BV228" s="166"/>
      <c r="BW228" s="166"/>
      <c r="BX228" s="166"/>
      <c r="BY228" s="166"/>
      <c r="BZ228" s="166"/>
      <c r="CA228" s="166"/>
      <c r="CB228" s="166"/>
      <c r="CC228" s="166"/>
      <c r="CD228" s="166"/>
      <c r="CE228" s="166"/>
      <c r="CF228" s="166"/>
      <c r="CG228" s="166"/>
      <c r="CH228" s="166"/>
      <c r="CI228" s="166"/>
      <c r="CJ228" s="166"/>
      <c r="CK228" s="166"/>
      <c r="CL228" s="166"/>
      <c r="CM228" s="166"/>
      <c r="CN228" s="166"/>
      <c r="CO228" s="166"/>
      <c r="CP228" s="166"/>
      <c r="CQ228" s="166"/>
      <c r="CR228" s="166"/>
      <c r="CS228" s="166"/>
      <c r="CT228" s="166"/>
      <c r="CU228" s="166"/>
      <c r="CV228" s="166"/>
      <c r="CW228" s="166"/>
      <c r="CX228" s="166"/>
      <c r="CY228" s="166"/>
      <c r="CZ228" s="166"/>
      <c r="DA228" s="166"/>
      <c r="DB228" s="166"/>
      <c r="DC228" s="166"/>
      <c r="DD228" s="166"/>
      <c r="DE228" s="166"/>
      <c r="DF228" s="166"/>
      <c r="DG228" s="166"/>
      <c r="DH228" s="166"/>
      <c r="DI228" s="166"/>
      <c r="DJ228" s="166"/>
      <c r="DK228" s="166"/>
      <c r="DL228" s="166"/>
      <c r="DM228" s="166"/>
      <c r="DN228" s="166"/>
      <c r="DO228" s="166"/>
      <c r="DP228" s="166"/>
      <c r="DQ228" s="166"/>
      <c r="DR228" s="166"/>
      <c r="DS228" s="166"/>
      <c r="DT228" s="166"/>
      <c r="DU228" s="166"/>
      <c r="DV228" s="166"/>
      <c r="DW228" s="166"/>
      <c r="DX228" s="166"/>
      <c r="DY228" s="166"/>
      <c r="DZ228" s="166"/>
      <c r="EA228" s="166"/>
      <c r="EB228" s="166"/>
      <c r="EC228" s="166"/>
      <c r="ED228" s="166"/>
      <c r="EE228" s="166"/>
      <c r="EF228" s="166"/>
      <c r="EG228" s="166"/>
      <c r="EH228" s="166"/>
      <c r="EI228" s="166"/>
      <c r="EJ228" s="166"/>
      <c r="EK228" s="166"/>
      <c r="EL228" s="166"/>
      <c r="EM228" s="166"/>
      <c r="EN228" s="166"/>
      <c r="EO228" s="166"/>
      <c r="EP228" s="166"/>
      <c r="EQ228" s="166"/>
      <c r="ER228" s="166"/>
      <c r="ES228" s="166"/>
      <c r="ET228" s="166"/>
      <c r="EU228" s="166"/>
      <c r="EV228" s="166"/>
      <c r="EW228" s="166"/>
      <c r="EX228" s="166"/>
      <c r="EY228" s="166"/>
      <c r="EZ228" s="166"/>
      <c r="FA228" s="166"/>
      <c r="FB228" s="166"/>
      <c r="FC228" s="166"/>
      <c r="FD228" s="166"/>
      <c r="FE228" s="166"/>
      <c r="FF228" s="166"/>
      <c r="FG228" s="166"/>
      <c r="FH228" s="166"/>
      <c r="FI228" s="166"/>
      <c r="FJ228" s="166"/>
      <c r="FK228" s="166"/>
      <c r="FL228" s="166"/>
      <c r="FM228" s="166"/>
      <c r="FN228" s="166"/>
      <c r="FO228" s="166"/>
      <c r="FP228" s="166"/>
      <c r="FQ228" s="166"/>
      <c r="FR228" s="166"/>
      <c r="FS228" s="166"/>
      <c r="FT228" s="166"/>
      <c r="FU228" s="166"/>
      <c r="FV228" s="166"/>
      <c r="FW228" s="166"/>
      <c r="FX228" s="166"/>
      <c r="FY228" s="166"/>
      <c r="FZ228" s="166"/>
      <c r="GA228" s="166"/>
      <c r="GB228" s="166"/>
      <c r="GC228" s="166"/>
      <c r="GD228" s="166"/>
      <c r="GE228" s="166"/>
      <c r="GF228" s="166"/>
      <c r="GG228" s="166"/>
      <c r="GH228" s="166"/>
      <c r="GI228" s="166"/>
      <c r="GJ228" s="166"/>
      <c r="GK228" s="166"/>
      <c r="GL228" s="166"/>
      <c r="GM228" s="166"/>
      <c r="GN228" s="166"/>
      <c r="GO228" s="166"/>
      <c r="GP228" s="166"/>
      <c r="GQ228" s="166"/>
      <c r="GR228" s="166"/>
      <c r="GS228" s="166"/>
      <c r="GT228" s="166"/>
      <c r="GU228" s="166"/>
      <c r="GV228" s="166"/>
      <c r="GW228" s="166"/>
      <c r="GX228" s="166"/>
      <c r="GY228" s="166"/>
      <c r="GZ228" s="166"/>
      <c r="HA228" s="166"/>
      <c r="HB228" s="166"/>
      <c r="HC228" s="166"/>
      <c r="HD228" s="166"/>
      <c r="HE228" s="166"/>
      <c r="HF228" s="166"/>
      <c r="HG228" s="166"/>
      <c r="HH228" s="166"/>
      <c r="HI228" s="166"/>
      <c r="HJ228" s="166"/>
      <c r="HK228" s="166"/>
      <c r="HL228" s="166"/>
      <c r="HM228" s="166"/>
      <c r="HN228" s="166"/>
      <c r="HO228" s="166"/>
      <c r="HP228" s="166"/>
      <c r="HQ228" s="166"/>
      <c r="HR228" s="166"/>
      <c r="HS228" s="166"/>
      <c r="HT228" s="166"/>
      <c r="HU228" s="166"/>
      <c r="HV228" s="166"/>
      <c r="HW228" s="166"/>
      <c r="HX228" s="166"/>
      <c r="HY228" s="166"/>
      <c r="HZ228" s="166"/>
      <c r="IA228" s="166"/>
      <c r="IB228" s="166"/>
      <c r="IC228" s="166"/>
      <c r="ID228" s="166"/>
      <c r="IE228" s="166"/>
      <c r="IF228" s="166"/>
      <c r="IG228" s="166"/>
      <c r="IH228" s="166"/>
      <c r="II228" s="166"/>
      <c r="IJ228" s="166"/>
      <c r="IK228" s="166"/>
      <c r="IL228" s="166"/>
      <c r="IM228" s="166"/>
      <c r="IN228" s="166"/>
      <c r="IO228" s="166"/>
      <c r="IP228" s="166"/>
      <c r="IQ228" s="166"/>
      <c r="IR228" s="166"/>
      <c r="IS228" s="166"/>
      <c r="IT228" s="166"/>
    </row>
    <row r="229" spans="1:254" ht="25.5" x14ac:dyDescent="0.2">
      <c r="A229" s="167" t="s">
        <v>579</v>
      </c>
      <c r="B229" s="179" t="s">
        <v>562</v>
      </c>
      <c r="C229" s="179" t="s">
        <v>415</v>
      </c>
      <c r="D229" s="179" t="s">
        <v>580</v>
      </c>
      <c r="E229" s="179"/>
      <c r="F229" s="169">
        <f>SUM(F230)</f>
        <v>11888.31</v>
      </c>
      <c r="G229" s="169">
        <f>SUM(G230)</f>
        <v>12220.27</v>
      </c>
    </row>
    <row r="230" spans="1:254" ht="25.5" x14ac:dyDescent="0.2">
      <c r="A230" s="163" t="s">
        <v>472</v>
      </c>
      <c r="B230" s="183" t="s">
        <v>562</v>
      </c>
      <c r="C230" s="183" t="s">
        <v>415</v>
      </c>
      <c r="D230" s="183" t="s">
        <v>580</v>
      </c>
      <c r="E230" s="183" t="s">
        <v>473</v>
      </c>
      <c r="F230" s="165">
        <v>11888.31</v>
      </c>
      <c r="G230" s="165">
        <v>12220.27</v>
      </c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6"/>
      <c r="BQ230" s="166"/>
      <c r="BR230" s="166"/>
      <c r="BS230" s="166"/>
      <c r="BT230" s="166"/>
      <c r="BU230" s="166"/>
      <c r="BV230" s="166"/>
      <c r="BW230" s="166"/>
      <c r="BX230" s="166"/>
      <c r="BY230" s="166"/>
      <c r="BZ230" s="166"/>
      <c r="CA230" s="166"/>
      <c r="CB230" s="166"/>
      <c r="CC230" s="166"/>
      <c r="CD230" s="166"/>
      <c r="CE230" s="166"/>
      <c r="CF230" s="166"/>
      <c r="CG230" s="166"/>
      <c r="CH230" s="166"/>
      <c r="CI230" s="166"/>
      <c r="CJ230" s="166"/>
      <c r="CK230" s="166"/>
      <c r="CL230" s="166"/>
      <c r="CM230" s="166"/>
      <c r="CN230" s="166"/>
      <c r="CO230" s="166"/>
      <c r="CP230" s="166"/>
      <c r="CQ230" s="166"/>
      <c r="CR230" s="166"/>
      <c r="CS230" s="166"/>
      <c r="CT230" s="166"/>
      <c r="CU230" s="166"/>
      <c r="CV230" s="166"/>
      <c r="CW230" s="166"/>
      <c r="CX230" s="166"/>
      <c r="CY230" s="166"/>
      <c r="CZ230" s="166"/>
      <c r="DA230" s="166"/>
      <c r="DB230" s="166"/>
      <c r="DC230" s="166"/>
      <c r="DD230" s="166"/>
      <c r="DE230" s="166"/>
      <c r="DF230" s="166"/>
      <c r="DG230" s="166"/>
      <c r="DH230" s="166"/>
      <c r="DI230" s="166"/>
      <c r="DJ230" s="166"/>
      <c r="DK230" s="166"/>
      <c r="DL230" s="166"/>
      <c r="DM230" s="166"/>
      <c r="DN230" s="166"/>
      <c r="DO230" s="166"/>
      <c r="DP230" s="166"/>
      <c r="DQ230" s="166"/>
      <c r="DR230" s="166"/>
      <c r="DS230" s="166"/>
      <c r="DT230" s="166"/>
      <c r="DU230" s="166"/>
      <c r="DV230" s="166"/>
      <c r="DW230" s="166"/>
      <c r="DX230" s="166"/>
      <c r="DY230" s="166"/>
      <c r="DZ230" s="166"/>
      <c r="EA230" s="166"/>
      <c r="EB230" s="166"/>
      <c r="EC230" s="166"/>
      <c r="ED230" s="166"/>
      <c r="EE230" s="166"/>
      <c r="EF230" s="166"/>
      <c r="EG230" s="166"/>
      <c r="EH230" s="166"/>
      <c r="EI230" s="166"/>
      <c r="EJ230" s="166"/>
      <c r="EK230" s="166"/>
      <c r="EL230" s="166"/>
      <c r="EM230" s="166"/>
      <c r="EN230" s="166"/>
      <c r="EO230" s="166"/>
      <c r="EP230" s="166"/>
      <c r="EQ230" s="166"/>
      <c r="ER230" s="166"/>
      <c r="ES230" s="166"/>
      <c r="ET230" s="166"/>
      <c r="EU230" s="166"/>
      <c r="EV230" s="166"/>
      <c r="EW230" s="166"/>
      <c r="EX230" s="166"/>
      <c r="EY230" s="166"/>
      <c r="EZ230" s="166"/>
      <c r="FA230" s="166"/>
      <c r="FB230" s="166"/>
      <c r="FC230" s="166"/>
      <c r="FD230" s="166"/>
      <c r="FE230" s="166"/>
      <c r="FF230" s="166"/>
      <c r="FG230" s="166"/>
      <c r="FH230" s="166"/>
      <c r="FI230" s="166"/>
      <c r="FJ230" s="166"/>
      <c r="FK230" s="166"/>
      <c r="FL230" s="166"/>
      <c r="FM230" s="166"/>
      <c r="FN230" s="166"/>
      <c r="FO230" s="166"/>
      <c r="FP230" s="166"/>
      <c r="FQ230" s="166"/>
      <c r="FR230" s="166"/>
      <c r="FS230" s="166"/>
      <c r="FT230" s="166"/>
      <c r="FU230" s="166"/>
      <c r="FV230" s="166"/>
      <c r="FW230" s="166"/>
      <c r="FX230" s="166"/>
      <c r="FY230" s="166"/>
      <c r="FZ230" s="166"/>
      <c r="GA230" s="166"/>
      <c r="GB230" s="166"/>
      <c r="GC230" s="166"/>
      <c r="GD230" s="166"/>
      <c r="GE230" s="166"/>
      <c r="GF230" s="166"/>
      <c r="GG230" s="166"/>
      <c r="GH230" s="166"/>
      <c r="GI230" s="166"/>
      <c r="GJ230" s="166"/>
      <c r="GK230" s="166"/>
      <c r="GL230" s="166"/>
      <c r="GM230" s="166"/>
      <c r="GN230" s="166"/>
      <c r="GO230" s="166"/>
      <c r="GP230" s="166"/>
      <c r="GQ230" s="166"/>
      <c r="GR230" s="166"/>
      <c r="GS230" s="166"/>
      <c r="GT230" s="166"/>
      <c r="GU230" s="166"/>
      <c r="GV230" s="166"/>
      <c r="GW230" s="166"/>
      <c r="GX230" s="166"/>
      <c r="GY230" s="166"/>
      <c r="GZ230" s="166"/>
      <c r="HA230" s="166"/>
      <c r="HB230" s="166"/>
      <c r="HC230" s="166"/>
      <c r="HD230" s="166"/>
      <c r="HE230" s="166"/>
      <c r="HF230" s="166"/>
      <c r="HG230" s="166"/>
      <c r="HH230" s="166"/>
      <c r="HI230" s="166"/>
      <c r="HJ230" s="166"/>
      <c r="HK230" s="166"/>
      <c r="HL230" s="166"/>
      <c r="HM230" s="166"/>
      <c r="HN230" s="166"/>
      <c r="HO230" s="166"/>
      <c r="HP230" s="166"/>
      <c r="HQ230" s="166"/>
      <c r="HR230" s="166"/>
      <c r="HS230" s="166"/>
      <c r="HT230" s="166"/>
      <c r="HU230" s="166"/>
      <c r="HV230" s="166"/>
      <c r="HW230" s="166"/>
      <c r="HX230" s="166"/>
      <c r="HY230" s="166"/>
      <c r="HZ230" s="166"/>
      <c r="IA230" s="166"/>
      <c r="IB230" s="166"/>
      <c r="IC230" s="166"/>
      <c r="ID230" s="166"/>
      <c r="IE230" s="166"/>
      <c r="IF230" s="166"/>
      <c r="IG230" s="166"/>
      <c r="IH230" s="166"/>
      <c r="II230" s="166"/>
      <c r="IJ230" s="166"/>
      <c r="IK230" s="166"/>
      <c r="IL230" s="166"/>
      <c r="IM230" s="166"/>
      <c r="IN230" s="166"/>
      <c r="IO230" s="166"/>
      <c r="IP230" s="166"/>
      <c r="IQ230" s="166"/>
      <c r="IR230" s="166"/>
      <c r="IS230" s="166"/>
      <c r="IT230" s="166"/>
    </row>
    <row r="231" spans="1:254" ht="76.5" x14ac:dyDescent="0.2">
      <c r="A231" s="167" t="s">
        <v>566</v>
      </c>
      <c r="B231" s="179" t="s">
        <v>562</v>
      </c>
      <c r="C231" s="179" t="s">
        <v>415</v>
      </c>
      <c r="D231" s="179" t="s">
        <v>581</v>
      </c>
      <c r="E231" s="179"/>
      <c r="F231" s="169">
        <f>SUM(F232)</f>
        <v>127535.84</v>
      </c>
      <c r="G231" s="169">
        <f>SUM(G232)</f>
        <v>119168.78</v>
      </c>
    </row>
    <row r="232" spans="1:254" ht="25.5" x14ac:dyDescent="0.2">
      <c r="A232" s="163" t="s">
        <v>472</v>
      </c>
      <c r="B232" s="183" t="s">
        <v>562</v>
      </c>
      <c r="C232" s="183" t="s">
        <v>415</v>
      </c>
      <c r="D232" s="183" t="s">
        <v>581</v>
      </c>
      <c r="E232" s="183" t="s">
        <v>473</v>
      </c>
      <c r="F232" s="165">
        <v>127535.84</v>
      </c>
      <c r="G232" s="165">
        <v>119168.78</v>
      </c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6"/>
      <c r="BQ232" s="166"/>
      <c r="BR232" s="166"/>
      <c r="BS232" s="166"/>
      <c r="BT232" s="166"/>
      <c r="BU232" s="166"/>
      <c r="BV232" s="166"/>
      <c r="BW232" s="166"/>
      <c r="BX232" s="166"/>
      <c r="BY232" s="166"/>
      <c r="BZ232" s="166"/>
      <c r="CA232" s="166"/>
      <c r="CB232" s="166"/>
      <c r="CC232" s="166"/>
      <c r="CD232" s="166"/>
      <c r="CE232" s="166"/>
      <c r="CF232" s="166"/>
      <c r="CG232" s="166"/>
      <c r="CH232" s="166"/>
      <c r="CI232" s="166"/>
      <c r="CJ232" s="166"/>
      <c r="CK232" s="166"/>
      <c r="CL232" s="166"/>
      <c r="CM232" s="166"/>
      <c r="CN232" s="166"/>
      <c r="CO232" s="166"/>
      <c r="CP232" s="166"/>
      <c r="CQ232" s="166"/>
      <c r="CR232" s="166"/>
      <c r="CS232" s="166"/>
      <c r="CT232" s="166"/>
      <c r="CU232" s="166"/>
      <c r="CV232" s="166"/>
      <c r="CW232" s="166"/>
      <c r="CX232" s="166"/>
      <c r="CY232" s="166"/>
      <c r="CZ232" s="166"/>
      <c r="DA232" s="166"/>
      <c r="DB232" s="166"/>
      <c r="DC232" s="166"/>
      <c r="DD232" s="166"/>
      <c r="DE232" s="166"/>
      <c r="DF232" s="166"/>
      <c r="DG232" s="166"/>
      <c r="DH232" s="166"/>
      <c r="DI232" s="166"/>
      <c r="DJ232" s="166"/>
      <c r="DK232" s="166"/>
      <c r="DL232" s="166"/>
      <c r="DM232" s="166"/>
      <c r="DN232" s="166"/>
      <c r="DO232" s="166"/>
      <c r="DP232" s="166"/>
      <c r="DQ232" s="166"/>
      <c r="DR232" s="166"/>
      <c r="DS232" s="166"/>
      <c r="DT232" s="166"/>
      <c r="DU232" s="166"/>
      <c r="DV232" s="166"/>
      <c r="DW232" s="166"/>
      <c r="DX232" s="166"/>
      <c r="DY232" s="166"/>
      <c r="DZ232" s="166"/>
      <c r="EA232" s="166"/>
      <c r="EB232" s="166"/>
      <c r="EC232" s="166"/>
      <c r="ED232" s="166"/>
      <c r="EE232" s="166"/>
      <c r="EF232" s="166"/>
      <c r="EG232" s="166"/>
      <c r="EH232" s="166"/>
      <c r="EI232" s="166"/>
      <c r="EJ232" s="166"/>
      <c r="EK232" s="166"/>
      <c r="EL232" s="166"/>
      <c r="EM232" s="166"/>
      <c r="EN232" s="166"/>
      <c r="EO232" s="166"/>
      <c r="EP232" s="166"/>
      <c r="EQ232" s="166"/>
      <c r="ER232" s="166"/>
      <c r="ES232" s="166"/>
      <c r="ET232" s="166"/>
      <c r="EU232" s="166"/>
      <c r="EV232" s="166"/>
      <c r="EW232" s="166"/>
      <c r="EX232" s="166"/>
      <c r="EY232" s="166"/>
      <c r="EZ232" s="166"/>
      <c r="FA232" s="166"/>
      <c r="FB232" s="166"/>
      <c r="FC232" s="166"/>
      <c r="FD232" s="166"/>
      <c r="FE232" s="166"/>
      <c r="FF232" s="166"/>
      <c r="FG232" s="166"/>
      <c r="FH232" s="166"/>
      <c r="FI232" s="166"/>
      <c r="FJ232" s="166"/>
      <c r="FK232" s="166"/>
      <c r="FL232" s="166"/>
      <c r="FM232" s="166"/>
      <c r="FN232" s="166"/>
      <c r="FO232" s="166"/>
      <c r="FP232" s="166"/>
      <c r="FQ232" s="166"/>
      <c r="FR232" s="166"/>
      <c r="FS232" s="166"/>
      <c r="FT232" s="166"/>
      <c r="FU232" s="166"/>
      <c r="FV232" s="166"/>
      <c r="FW232" s="166"/>
      <c r="FX232" s="166"/>
      <c r="FY232" s="166"/>
      <c r="FZ232" s="166"/>
      <c r="GA232" s="166"/>
      <c r="GB232" s="166"/>
      <c r="GC232" s="166"/>
      <c r="GD232" s="166"/>
      <c r="GE232" s="166"/>
      <c r="GF232" s="166"/>
      <c r="GG232" s="166"/>
      <c r="GH232" s="166"/>
      <c r="GI232" s="166"/>
      <c r="GJ232" s="166"/>
      <c r="GK232" s="166"/>
      <c r="GL232" s="166"/>
      <c r="GM232" s="166"/>
      <c r="GN232" s="166"/>
      <c r="GO232" s="166"/>
      <c r="GP232" s="166"/>
      <c r="GQ232" s="166"/>
      <c r="GR232" s="166"/>
      <c r="GS232" s="166"/>
      <c r="GT232" s="166"/>
      <c r="GU232" s="166"/>
      <c r="GV232" s="166"/>
      <c r="GW232" s="166"/>
      <c r="GX232" s="166"/>
      <c r="GY232" s="166"/>
      <c r="GZ232" s="166"/>
      <c r="HA232" s="166"/>
      <c r="HB232" s="166"/>
      <c r="HC232" s="166"/>
      <c r="HD232" s="166"/>
      <c r="HE232" s="166"/>
      <c r="HF232" s="166"/>
      <c r="HG232" s="166"/>
      <c r="HH232" s="166"/>
      <c r="HI232" s="166"/>
      <c r="HJ232" s="166"/>
      <c r="HK232" s="166"/>
      <c r="HL232" s="166"/>
      <c r="HM232" s="166"/>
      <c r="HN232" s="166"/>
      <c r="HO232" s="166"/>
      <c r="HP232" s="166"/>
      <c r="HQ232" s="166"/>
      <c r="HR232" s="166"/>
      <c r="HS232" s="166"/>
      <c r="HT232" s="166"/>
      <c r="HU232" s="166"/>
      <c r="HV232" s="166"/>
      <c r="HW232" s="166"/>
      <c r="HX232" s="166"/>
      <c r="HY232" s="166"/>
      <c r="HZ232" s="166"/>
      <c r="IA232" s="166"/>
      <c r="IB232" s="166"/>
      <c r="IC232" s="166"/>
      <c r="ID232" s="166"/>
      <c r="IE232" s="166"/>
      <c r="IF232" s="166"/>
      <c r="IG232" s="166"/>
      <c r="IH232" s="166"/>
      <c r="II232" s="166"/>
      <c r="IJ232" s="166"/>
      <c r="IK232" s="166"/>
      <c r="IL232" s="166"/>
      <c r="IM232" s="166"/>
      <c r="IN232" s="166"/>
      <c r="IO232" s="166"/>
      <c r="IP232" s="166"/>
      <c r="IQ232" s="166"/>
      <c r="IR232" s="166"/>
      <c r="IS232" s="166"/>
      <c r="IT232" s="166"/>
    </row>
    <row r="233" spans="1:254" x14ac:dyDescent="0.2">
      <c r="A233" s="184" t="s">
        <v>582</v>
      </c>
      <c r="B233" s="179" t="s">
        <v>562</v>
      </c>
      <c r="C233" s="179" t="s">
        <v>583</v>
      </c>
      <c r="D233" s="168" t="s">
        <v>584</v>
      </c>
      <c r="E233" s="179"/>
      <c r="F233" s="169">
        <f>SUM(F234)</f>
        <v>21169.53</v>
      </c>
      <c r="G233" s="169">
        <f>SUM(G234)</f>
        <v>32105.53</v>
      </c>
    </row>
    <row r="234" spans="1:254" ht="25.5" x14ac:dyDescent="0.2">
      <c r="A234" s="163" t="s">
        <v>472</v>
      </c>
      <c r="B234" s="164" t="s">
        <v>562</v>
      </c>
      <c r="C234" s="164" t="s">
        <v>415</v>
      </c>
      <c r="D234" s="164" t="s">
        <v>584</v>
      </c>
      <c r="E234" s="164" t="s">
        <v>473</v>
      </c>
      <c r="F234" s="165">
        <v>21169.53</v>
      </c>
      <c r="G234" s="165">
        <v>32105.53</v>
      </c>
      <c r="H234" s="166"/>
      <c r="I234" s="20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  <c r="DE234" s="166"/>
      <c r="DF234" s="166"/>
      <c r="DG234" s="166"/>
      <c r="DH234" s="166"/>
      <c r="DI234" s="166"/>
      <c r="DJ234" s="166"/>
      <c r="DK234" s="166"/>
      <c r="DL234" s="166"/>
      <c r="DM234" s="166"/>
      <c r="DN234" s="166"/>
      <c r="DO234" s="166"/>
      <c r="DP234" s="166"/>
      <c r="DQ234" s="166"/>
      <c r="DR234" s="166"/>
      <c r="DS234" s="166"/>
      <c r="DT234" s="166"/>
      <c r="DU234" s="166"/>
      <c r="DV234" s="166"/>
      <c r="DW234" s="166"/>
      <c r="DX234" s="166"/>
      <c r="DY234" s="166"/>
      <c r="DZ234" s="166"/>
      <c r="EA234" s="166"/>
      <c r="EB234" s="166"/>
      <c r="EC234" s="166"/>
      <c r="ED234" s="166"/>
      <c r="EE234" s="166"/>
      <c r="EF234" s="166"/>
      <c r="EG234" s="166"/>
      <c r="EH234" s="166"/>
      <c r="EI234" s="166"/>
      <c r="EJ234" s="166"/>
      <c r="EK234" s="166"/>
      <c r="EL234" s="166"/>
      <c r="EM234" s="166"/>
      <c r="EN234" s="166"/>
      <c r="EO234" s="166"/>
      <c r="EP234" s="166"/>
      <c r="EQ234" s="166"/>
      <c r="ER234" s="166"/>
      <c r="ES234" s="166"/>
      <c r="ET234" s="166"/>
      <c r="EU234" s="166"/>
      <c r="EV234" s="166"/>
      <c r="EW234" s="166"/>
      <c r="EX234" s="166"/>
      <c r="EY234" s="166"/>
      <c r="EZ234" s="166"/>
      <c r="FA234" s="166"/>
      <c r="FB234" s="166"/>
      <c r="FC234" s="166"/>
      <c r="FD234" s="166"/>
      <c r="FE234" s="166"/>
      <c r="FF234" s="166"/>
      <c r="FG234" s="166"/>
      <c r="FH234" s="166"/>
      <c r="FI234" s="166"/>
      <c r="FJ234" s="166"/>
      <c r="FK234" s="166"/>
      <c r="FL234" s="166"/>
      <c r="FM234" s="166"/>
      <c r="FN234" s="166"/>
      <c r="FO234" s="166"/>
      <c r="FP234" s="166"/>
      <c r="FQ234" s="166"/>
      <c r="FR234" s="166"/>
      <c r="FS234" s="166"/>
      <c r="FT234" s="166"/>
      <c r="FU234" s="166"/>
      <c r="FV234" s="166"/>
      <c r="FW234" s="166"/>
      <c r="FX234" s="166"/>
      <c r="FY234" s="166"/>
      <c r="FZ234" s="166"/>
      <c r="GA234" s="166"/>
      <c r="GB234" s="166"/>
      <c r="GC234" s="166"/>
      <c r="GD234" s="166"/>
      <c r="GE234" s="166"/>
      <c r="GF234" s="166"/>
      <c r="GG234" s="166"/>
      <c r="GH234" s="166"/>
      <c r="GI234" s="166"/>
      <c r="GJ234" s="166"/>
      <c r="GK234" s="166"/>
      <c r="GL234" s="166"/>
      <c r="GM234" s="166"/>
      <c r="GN234" s="166"/>
      <c r="GO234" s="166"/>
      <c r="GP234" s="166"/>
      <c r="GQ234" s="166"/>
      <c r="GR234" s="166"/>
      <c r="GS234" s="166"/>
      <c r="GT234" s="166"/>
      <c r="GU234" s="166"/>
      <c r="GV234" s="166"/>
      <c r="GW234" s="166"/>
      <c r="GX234" s="166"/>
      <c r="GY234" s="166"/>
      <c r="GZ234" s="166"/>
      <c r="HA234" s="166"/>
      <c r="HB234" s="166"/>
      <c r="HC234" s="166"/>
      <c r="HD234" s="166"/>
      <c r="HE234" s="166"/>
      <c r="HF234" s="166"/>
      <c r="HG234" s="166"/>
      <c r="HH234" s="166"/>
      <c r="HI234" s="166"/>
      <c r="HJ234" s="166"/>
      <c r="HK234" s="166"/>
      <c r="HL234" s="166"/>
      <c r="HM234" s="166"/>
      <c r="HN234" s="166"/>
      <c r="HO234" s="166"/>
      <c r="HP234" s="166"/>
      <c r="HQ234" s="166"/>
      <c r="HR234" s="166"/>
      <c r="HS234" s="166"/>
      <c r="HT234" s="166"/>
      <c r="HU234" s="166"/>
      <c r="HV234" s="166"/>
      <c r="HW234" s="166"/>
      <c r="HX234" s="166"/>
      <c r="HY234" s="166"/>
      <c r="HZ234" s="166"/>
      <c r="IA234" s="166"/>
      <c r="IB234" s="166"/>
      <c r="IC234" s="166"/>
      <c r="ID234" s="166"/>
      <c r="IE234" s="166"/>
      <c r="IF234" s="166"/>
      <c r="IG234" s="166"/>
      <c r="IH234" s="166"/>
      <c r="II234" s="166"/>
      <c r="IJ234" s="166"/>
      <c r="IK234" s="166"/>
      <c r="IL234" s="166"/>
      <c r="IM234" s="166"/>
      <c r="IN234" s="166"/>
      <c r="IO234" s="166"/>
      <c r="IP234" s="166"/>
      <c r="IQ234" s="166"/>
      <c r="IR234" s="166"/>
      <c r="IS234" s="166"/>
      <c r="IT234" s="166"/>
    </row>
    <row r="235" spans="1:254" ht="76.5" x14ac:dyDescent="0.2">
      <c r="A235" s="167" t="s">
        <v>566</v>
      </c>
      <c r="B235" s="168" t="s">
        <v>562</v>
      </c>
      <c r="C235" s="168" t="s">
        <v>415</v>
      </c>
      <c r="D235" s="179" t="s">
        <v>585</v>
      </c>
      <c r="E235" s="168"/>
      <c r="F235" s="205">
        <f>SUM(F236)</f>
        <v>65700.27</v>
      </c>
      <c r="G235" s="205">
        <f>SUM(G236)</f>
        <v>61666.05</v>
      </c>
    </row>
    <row r="236" spans="1:254" ht="25.5" x14ac:dyDescent="0.2">
      <c r="A236" s="163" t="s">
        <v>472</v>
      </c>
      <c r="B236" s="164" t="s">
        <v>562</v>
      </c>
      <c r="C236" s="164" t="s">
        <v>415</v>
      </c>
      <c r="D236" s="183" t="s">
        <v>585</v>
      </c>
      <c r="E236" s="164" t="s">
        <v>473</v>
      </c>
      <c r="F236" s="195">
        <v>65700.27</v>
      </c>
      <c r="G236" s="195">
        <v>61666.05</v>
      </c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6"/>
      <c r="CB236" s="166"/>
      <c r="CC236" s="166"/>
      <c r="CD236" s="166"/>
      <c r="CE236" s="166"/>
      <c r="CF236" s="166"/>
      <c r="CG236" s="166"/>
      <c r="CH236" s="166"/>
      <c r="CI236" s="166"/>
      <c r="CJ236" s="166"/>
      <c r="CK236" s="166"/>
      <c r="CL236" s="166"/>
      <c r="CM236" s="166"/>
      <c r="CN236" s="166"/>
      <c r="CO236" s="166"/>
      <c r="CP236" s="166"/>
      <c r="CQ236" s="166"/>
      <c r="CR236" s="166"/>
      <c r="CS236" s="166"/>
      <c r="CT236" s="166"/>
      <c r="CU236" s="166"/>
      <c r="CV236" s="166"/>
      <c r="CW236" s="166"/>
      <c r="CX236" s="166"/>
      <c r="CY236" s="166"/>
      <c r="CZ236" s="166"/>
      <c r="DA236" s="166"/>
      <c r="DB236" s="166"/>
      <c r="DC236" s="166"/>
      <c r="DD236" s="166"/>
      <c r="DE236" s="166"/>
      <c r="DF236" s="166"/>
      <c r="DG236" s="166"/>
      <c r="DH236" s="166"/>
      <c r="DI236" s="166"/>
      <c r="DJ236" s="166"/>
      <c r="DK236" s="166"/>
      <c r="DL236" s="166"/>
      <c r="DM236" s="166"/>
      <c r="DN236" s="166"/>
      <c r="DO236" s="166"/>
      <c r="DP236" s="166"/>
      <c r="DQ236" s="166"/>
      <c r="DR236" s="166"/>
      <c r="DS236" s="166"/>
      <c r="DT236" s="166"/>
      <c r="DU236" s="166"/>
      <c r="DV236" s="166"/>
      <c r="DW236" s="166"/>
      <c r="DX236" s="166"/>
      <c r="DY236" s="166"/>
      <c r="DZ236" s="166"/>
      <c r="EA236" s="166"/>
      <c r="EB236" s="166"/>
      <c r="EC236" s="166"/>
      <c r="ED236" s="166"/>
      <c r="EE236" s="166"/>
      <c r="EF236" s="166"/>
      <c r="EG236" s="166"/>
      <c r="EH236" s="166"/>
      <c r="EI236" s="166"/>
      <c r="EJ236" s="166"/>
      <c r="EK236" s="166"/>
      <c r="EL236" s="166"/>
      <c r="EM236" s="166"/>
      <c r="EN236" s="166"/>
      <c r="EO236" s="166"/>
      <c r="EP236" s="166"/>
      <c r="EQ236" s="166"/>
      <c r="ER236" s="166"/>
      <c r="ES236" s="166"/>
      <c r="ET236" s="166"/>
      <c r="EU236" s="166"/>
      <c r="EV236" s="166"/>
      <c r="EW236" s="166"/>
      <c r="EX236" s="166"/>
      <c r="EY236" s="166"/>
      <c r="EZ236" s="166"/>
      <c r="FA236" s="166"/>
      <c r="FB236" s="166"/>
      <c r="FC236" s="166"/>
      <c r="FD236" s="166"/>
      <c r="FE236" s="166"/>
      <c r="FF236" s="166"/>
      <c r="FG236" s="166"/>
      <c r="FH236" s="166"/>
      <c r="FI236" s="166"/>
      <c r="FJ236" s="166"/>
      <c r="FK236" s="166"/>
      <c r="FL236" s="166"/>
      <c r="FM236" s="166"/>
      <c r="FN236" s="166"/>
      <c r="FO236" s="166"/>
      <c r="FP236" s="166"/>
      <c r="FQ236" s="166"/>
      <c r="FR236" s="166"/>
      <c r="FS236" s="166"/>
      <c r="FT236" s="166"/>
      <c r="FU236" s="166"/>
      <c r="FV236" s="166"/>
      <c r="FW236" s="166"/>
      <c r="FX236" s="166"/>
      <c r="FY236" s="166"/>
      <c r="FZ236" s="166"/>
      <c r="GA236" s="166"/>
      <c r="GB236" s="166"/>
      <c r="GC236" s="166"/>
      <c r="GD236" s="166"/>
      <c r="GE236" s="166"/>
      <c r="GF236" s="166"/>
      <c r="GG236" s="166"/>
      <c r="GH236" s="166"/>
      <c r="GI236" s="166"/>
      <c r="GJ236" s="166"/>
      <c r="GK236" s="166"/>
      <c r="GL236" s="166"/>
      <c r="GM236" s="166"/>
      <c r="GN236" s="166"/>
      <c r="GO236" s="166"/>
      <c r="GP236" s="166"/>
      <c r="GQ236" s="166"/>
      <c r="GR236" s="166"/>
      <c r="GS236" s="166"/>
      <c r="GT236" s="166"/>
      <c r="GU236" s="166"/>
      <c r="GV236" s="166"/>
      <c r="GW236" s="166"/>
      <c r="GX236" s="166"/>
      <c r="GY236" s="166"/>
      <c r="GZ236" s="166"/>
      <c r="HA236" s="166"/>
      <c r="HB236" s="166"/>
      <c r="HC236" s="166"/>
      <c r="HD236" s="166"/>
      <c r="HE236" s="166"/>
      <c r="HF236" s="166"/>
      <c r="HG236" s="166"/>
      <c r="HH236" s="166"/>
      <c r="HI236" s="166"/>
      <c r="HJ236" s="166"/>
      <c r="HK236" s="166"/>
      <c r="HL236" s="166"/>
      <c r="HM236" s="166"/>
      <c r="HN236" s="166"/>
      <c r="HO236" s="166"/>
      <c r="HP236" s="166"/>
      <c r="HQ236" s="166"/>
      <c r="HR236" s="166"/>
      <c r="HS236" s="166"/>
      <c r="HT236" s="166"/>
      <c r="HU236" s="166"/>
      <c r="HV236" s="166"/>
      <c r="HW236" s="166"/>
      <c r="HX236" s="166"/>
      <c r="HY236" s="166"/>
      <c r="HZ236" s="166"/>
      <c r="IA236" s="166"/>
      <c r="IB236" s="166"/>
      <c r="IC236" s="166"/>
      <c r="ID236" s="166"/>
      <c r="IE236" s="166"/>
      <c r="IF236" s="166"/>
      <c r="IG236" s="166"/>
      <c r="IH236" s="166"/>
      <c r="II236" s="166"/>
      <c r="IJ236" s="166"/>
      <c r="IK236" s="166"/>
      <c r="IL236" s="166"/>
      <c r="IM236" s="166"/>
      <c r="IN236" s="166"/>
      <c r="IO236" s="166"/>
      <c r="IP236" s="166"/>
      <c r="IQ236" s="166"/>
      <c r="IR236" s="166"/>
      <c r="IS236" s="166"/>
      <c r="IT236" s="166"/>
    </row>
    <row r="237" spans="1:254" hidden="1" x14ac:dyDescent="0.2">
      <c r="A237" s="167" t="s">
        <v>522</v>
      </c>
      <c r="B237" s="168" t="s">
        <v>562</v>
      </c>
      <c r="C237" s="168" t="s">
        <v>415</v>
      </c>
      <c r="D237" s="179" t="s">
        <v>523</v>
      </c>
      <c r="E237" s="168"/>
      <c r="F237" s="205">
        <f>SUM(F238)</f>
        <v>0</v>
      </c>
      <c r="G237" s="205">
        <f>SUM(G238)</f>
        <v>4757.51</v>
      </c>
    </row>
    <row r="238" spans="1:254" ht="25.5" hidden="1" x14ac:dyDescent="0.2">
      <c r="A238" s="163" t="s">
        <v>472</v>
      </c>
      <c r="B238" s="164" t="s">
        <v>562</v>
      </c>
      <c r="C238" s="164" t="s">
        <v>415</v>
      </c>
      <c r="D238" s="183" t="s">
        <v>523</v>
      </c>
      <c r="E238" s="164" t="s">
        <v>473</v>
      </c>
      <c r="F238" s="195">
        <v>0</v>
      </c>
      <c r="G238" s="195">
        <v>4757.51</v>
      </c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6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  <c r="DE238" s="166"/>
      <c r="DF238" s="166"/>
      <c r="DG238" s="166"/>
      <c r="DH238" s="166"/>
      <c r="DI238" s="166"/>
      <c r="DJ238" s="166"/>
      <c r="DK238" s="166"/>
      <c r="DL238" s="166"/>
      <c r="DM238" s="166"/>
      <c r="DN238" s="166"/>
      <c r="DO238" s="166"/>
      <c r="DP238" s="166"/>
      <c r="DQ238" s="166"/>
      <c r="DR238" s="166"/>
      <c r="DS238" s="166"/>
      <c r="DT238" s="166"/>
      <c r="DU238" s="166"/>
      <c r="DV238" s="166"/>
      <c r="DW238" s="166"/>
      <c r="DX238" s="166"/>
      <c r="DY238" s="166"/>
      <c r="DZ238" s="166"/>
      <c r="EA238" s="166"/>
      <c r="EB238" s="166"/>
      <c r="EC238" s="166"/>
      <c r="ED238" s="166"/>
      <c r="EE238" s="166"/>
      <c r="EF238" s="166"/>
      <c r="EG238" s="166"/>
      <c r="EH238" s="166"/>
      <c r="EI238" s="166"/>
      <c r="EJ238" s="166"/>
      <c r="EK238" s="166"/>
      <c r="EL238" s="166"/>
      <c r="EM238" s="166"/>
      <c r="EN238" s="166"/>
      <c r="EO238" s="166"/>
      <c r="EP238" s="166"/>
      <c r="EQ238" s="166"/>
      <c r="ER238" s="166"/>
      <c r="ES238" s="166"/>
      <c r="ET238" s="166"/>
      <c r="EU238" s="166"/>
      <c r="EV238" s="166"/>
      <c r="EW238" s="166"/>
      <c r="EX238" s="166"/>
      <c r="EY238" s="166"/>
      <c r="EZ238" s="166"/>
      <c r="FA238" s="166"/>
      <c r="FB238" s="166"/>
      <c r="FC238" s="166"/>
      <c r="FD238" s="166"/>
      <c r="FE238" s="166"/>
      <c r="FF238" s="166"/>
      <c r="FG238" s="166"/>
      <c r="FH238" s="166"/>
      <c r="FI238" s="166"/>
      <c r="FJ238" s="166"/>
      <c r="FK238" s="166"/>
      <c r="FL238" s="166"/>
      <c r="FM238" s="166"/>
      <c r="FN238" s="166"/>
      <c r="FO238" s="166"/>
      <c r="FP238" s="166"/>
      <c r="FQ238" s="166"/>
      <c r="FR238" s="166"/>
      <c r="FS238" s="166"/>
      <c r="FT238" s="166"/>
      <c r="FU238" s="166"/>
      <c r="FV238" s="166"/>
      <c r="FW238" s="166"/>
      <c r="FX238" s="166"/>
      <c r="FY238" s="166"/>
      <c r="FZ238" s="166"/>
      <c r="GA238" s="166"/>
      <c r="GB238" s="166"/>
      <c r="GC238" s="166"/>
      <c r="GD238" s="166"/>
      <c r="GE238" s="166"/>
      <c r="GF238" s="166"/>
      <c r="GG238" s="166"/>
      <c r="GH238" s="166"/>
      <c r="GI238" s="166"/>
      <c r="GJ238" s="166"/>
      <c r="GK238" s="166"/>
      <c r="GL238" s="166"/>
      <c r="GM238" s="166"/>
      <c r="GN238" s="166"/>
      <c r="GO238" s="166"/>
      <c r="GP238" s="166"/>
      <c r="GQ238" s="166"/>
      <c r="GR238" s="166"/>
      <c r="GS238" s="166"/>
      <c r="GT238" s="166"/>
      <c r="GU238" s="166"/>
      <c r="GV238" s="166"/>
      <c r="GW238" s="166"/>
      <c r="GX238" s="166"/>
      <c r="GY238" s="166"/>
      <c r="GZ238" s="166"/>
      <c r="HA238" s="166"/>
      <c r="HB238" s="166"/>
      <c r="HC238" s="166"/>
      <c r="HD238" s="166"/>
      <c r="HE238" s="166"/>
      <c r="HF238" s="166"/>
      <c r="HG238" s="166"/>
      <c r="HH238" s="166"/>
      <c r="HI238" s="166"/>
      <c r="HJ238" s="166"/>
      <c r="HK238" s="166"/>
      <c r="HL238" s="166"/>
      <c r="HM238" s="166"/>
      <c r="HN238" s="166"/>
      <c r="HO238" s="166"/>
      <c r="HP238" s="166"/>
      <c r="HQ238" s="166"/>
      <c r="HR238" s="166"/>
      <c r="HS238" s="166"/>
      <c r="HT238" s="166"/>
      <c r="HU238" s="166"/>
      <c r="HV238" s="166"/>
      <c r="HW238" s="166"/>
      <c r="HX238" s="166"/>
      <c r="HY238" s="166"/>
      <c r="HZ238" s="166"/>
      <c r="IA238" s="166"/>
      <c r="IB238" s="166"/>
      <c r="IC238" s="166"/>
      <c r="ID238" s="166"/>
      <c r="IE238" s="166"/>
      <c r="IF238" s="166"/>
      <c r="IG238" s="166"/>
      <c r="IH238" s="166"/>
      <c r="II238" s="166"/>
      <c r="IJ238" s="166"/>
      <c r="IK238" s="166"/>
      <c r="IL238" s="166"/>
      <c r="IM238" s="166"/>
      <c r="IN238" s="166"/>
      <c r="IO238" s="166"/>
      <c r="IP238" s="166"/>
      <c r="IQ238" s="166"/>
      <c r="IR238" s="166"/>
      <c r="IS238" s="166"/>
      <c r="IT238" s="166"/>
    </row>
    <row r="239" spans="1:254" x14ac:dyDescent="0.2">
      <c r="A239" s="188" t="s">
        <v>586</v>
      </c>
      <c r="B239" s="158" t="s">
        <v>562</v>
      </c>
      <c r="C239" s="158" t="s">
        <v>422</v>
      </c>
      <c r="D239" s="189"/>
      <c r="E239" s="158"/>
      <c r="F239" s="226">
        <f>SUM(F240+F242+F244+F246+F248+F250)</f>
        <v>49631.94</v>
      </c>
      <c r="G239" s="226">
        <f>SUM(G246+G248+G250)</f>
        <v>49466.47</v>
      </c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  <c r="BD239" s="172"/>
      <c r="BE239" s="172"/>
      <c r="BF239" s="172"/>
      <c r="BG239" s="172"/>
      <c r="BH239" s="172"/>
      <c r="BI239" s="172"/>
      <c r="BJ239" s="172"/>
      <c r="BK239" s="172"/>
      <c r="BL239" s="172"/>
      <c r="BM239" s="172"/>
      <c r="BN239" s="172"/>
      <c r="BO239" s="172"/>
      <c r="BP239" s="172"/>
      <c r="BQ239" s="172"/>
      <c r="BR239" s="172"/>
      <c r="BS239" s="172"/>
      <c r="BT239" s="172"/>
      <c r="BU239" s="172"/>
      <c r="BV239" s="172"/>
      <c r="BW239" s="172"/>
      <c r="BX239" s="172"/>
      <c r="BY239" s="172"/>
      <c r="BZ239" s="172"/>
      <c r="CA239" s="172"/>
      <c r="CB239" s="172"/>
      <c r="CC239" s="172"/>
      <c r="CD239" s="172"/>
      <c r="CE239" s="172"/>
      <c r="CF239" s="172"/>
      <c r="CG239" s="172"/>
      <c r="CH239" s="172"/>
      <c r="CI239" s="172"/>
      <c r="CJ239" s="172"/>
      <c r="CK239" s="172"/>
      <c r="CL239" s="172"/>
      <c r="CM239" s="172"/>
      <c r="CN239" s="172"/>
      <c r="CO239" s="172"/>
      <c r="CP239" s="172"/>
      <c r="CQ239" s="172"/>
      <c r="CR239" s="172"/>
      <c r="CS239" s="172"/>
      <c r="CT239" s="172"/>
      <c r="CU239" s="172"/>
      <c r="CV239" s="172"/>
      <c r="CW239" s="172"/>
      <c r="CX239" s="172"/>
      <c r="CY239" s="172"/>
      <c r="CZ239" s="172"/>
      <c r="DA239" s="172"/>
      <c r="DB239" s="172"/>
      <c r="DC239" s="172"/>
      <c r="DD239" s="172"/>
      <c r="DE239" s="172"/>
      <c r="DF239" s="172"/>
      <c r="DG239" s="172"/>
      <c r="DH239" s="172"/>
      <c r="DI239" s="172"/>
      <c r="DJ239" s="172"/>
      <c r="DK239" s="172"/>
      <c r="DL239" s="172"/>
      <c r="DM239" s="172"/>
      <c r="DN239" s="172"/>
      <c r="DO239" s="172"/>
      <c r="DP239" s="172"/>
      <c r="DQ239" s="172"/>
      <c r="DR239" s="172"/>
      <c r="DS239" s="172"/>
      <c r="DT239" s="172"/>
      <c r="DU239" s="172"/>
      <c r="DV239" s="172"/>
      <c r="DW239" s="172"/>
      <c r="DX239" s="172"/>
      <c r="DY239" s="172"/>
      <c r="DZ239" s="172"/>
      <c r="EA239" s="172"/>
      <c r="EB239" s="172"/>
      <c r="EC239" s="172"/>
      <c r="ED239" s="172"/>
      <c r="EE239" s="172"/>
      <c r="EF239" s="172"/>
      <c r="EG239" s="172"/>
      <c r="EH239" s="172"/>
      <c r="EI239" s="172"/>
      <c r="EJ239" s="172"/>
      <c r="EK239" s="172"/>
      <c r="EL239" s="172"/>
      <c r="EM239" s="172"/>
      <c r="EN239" s="172"/>
      <c r="EO239" s="172"/>
      <c r="EP239" s="172"/>
      <c r="EQ239" s="172"/>
      <c r="ER239" s="172"/>
      <c r="ES239" s="172"/>
      <c r="ET239" s="172"/>
      <c r="EU239" s="172"/>
      <c r="EV239" s="172"/>
      <c r="EW239" s="172"/>
      <c r="EX239" s="172"/>
      <c r="EY239" s="172"/>
      <c r="EZ239" s="172"/>
      <c r="FA239" s="172"/>
      <c r="FB239" s="172"/>
      <c r="FC239" s="172"/>
      <c r="FD239" s="172"/>
      <c r="FE239" s="172"/>
      <c r="FF239" s="172"/>
      <c r="FG239" s="172"/>
      <c r="FH239" s="172"/>
      <c r="FI239" s="172"/>
      <c r="FJ239" s="172"/>
      <c r="FK239" s="172"/>
      <c r="FL239" s="172"/>
      <c r="FM239" s="172"/>
      <c r="FN239" s="172"/>
      <c r="FO239" s="172"/>
      <c r="FP239" s="172"/>
      <c r="FQ239" s="172"/>
      <c r="FR239" s="172"/>
      <c r="FS239" s="172"/>
      <c r="FT239" s="172"/>
      <c r="FU239" s="172"/>
      <c r="FV239" s="172"/>
      <c r="FW239" s="172"/>
      <c r="FX239" s="172"/>
      <c r="FY239" s="172"/>
      <c r="FZ239" s="172"/>
      <c r="GA239" s="172"/>
      <c r="GB239" s="172"/>
      <c r="GC239" s="172"/>
      <c r="GD239" s="172"/>
      <c r="GE239" s="172"/>
      <c r="GF239" s="172"/>
      <c r="GG239" s="172"/>
      <c r="GH239" s="172"/>
      <c r="GI239" s="172"/>
      <c r="GJ239" s="172"/>
      <c r="GK239" s="172"/>
      <c r="GL239" s="172"/>
      <c r="GM239" s="172"/>
      <c r="GN239" s="172"/>
      <c r="GO239" s="172"/>
      <c r="GP239" s="172"/>
      <c r="GQ239" s="172"/>
      <c r="GR239" s="172"/>
      <c r="GS239" s="172"/>
      <c r="GT239" s="172"/>
      <c r="GU239" s="172"/>
      <c r="GV239" s="172"/>
      <c r="GW239" s="172"/>
      <c r="GX239" s="172"/>
      <c r="GY239" s="172"/>
      <c r="GZ239" s="172"/>
      <c r="HA239" s="172"/>
      <c r="HB239" s="172"/>
      <c r="HC239" s="172"/>
      <c r="HD239" s="172"/>
      <c r="HE239" s="172"/>
      <c r="HF239" s="172"/>
      <c r="HG239" s="172"/>
      <c r="HH239" s="172"/>
      <c r="HI239" s="172"/>
      <c r="HJ239" s="172"/>
      <c r="HK239" s="172"/>
      <c r="HL239" s="172"/>
      <c r="HM239" s="172"/>
      <c r="HN239" s="172"/>
      <c r="HO239" s="172"/>
      <c r="HP239" s="172"/>
      <c r="HQ239" s="172"/>
      <c r="HR239" s="172"/>
      <c r="HS239" s="172"/>
      <c r="HT239" s="172"/>
      <c r="HU239" s="172"/>
      <c r="HV239" s="172"/>
      <c r="HW239" s="172"/>
      <c r="HX239" s="172"/>
      <c r="HY239" s="172"/>
      <c r="HZ239" s="172"/>
      <c r="IA239" s="172"/>
      <c r="IB239" s="172"/>
      <c r="IC239" s="172"/>
      <c r="ID239" s="172"/>
      <c r="IE239" s="172"/>
      <c r="IF239" s="172"/>
      <c r="IG239" s="172"/>
      <c r="IH239" s="172"/>
      <c r="II239" s="172"/>
      <c r="IJ239" s="172"/>
      <c r="IK239" s="172"/>
      <c r="IL239" s="172"/>
      <c r="IM239" s="172"/>
      <c r="IN239" s="172"/>
      <c r="IO239" s="172"/>
      <c r="IP239" s="172"/>
      <c r="IQ239" s="172"/>
      <c r="IR239" s="172"/>
      <c r="IS239" s="172"/>
    </row>
    <row r="240" spans="1:254" ht="51" x14ac:dyDescent="0.2">
      <c r="A240" s="167" t="s">
        <v>234</v>
      </c>
      <c r="B240" s="168" t="s">
        <v>562</v>
      </c>
      <c r="C240" s="168" t="s">
        <v>422</v>
      </c>
      <c r="D240" s="168" t="s">
        <v>692</v>
      </c>
      <c r="E240" s="158"/>
      <c r="F240" s="205">
        <f>F241</f>
        <v>6245.6</v>
      </c>
      <c r="G240" s="205">
        <v>0</v>
      </c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172"/>
      <c r="BN240" s="172"/>
      <c r="BO240" s="172"/>
      <c r="BP240" s="172"/>
      <c r="BQ240" s="172"/>
      <c r="BR240" s="172"/>
      <c r="BS240" s="172"/>
      <c r="BT240" s="172"/>
      <c r="BU240" s="172"/>
      <c r="BV240" s="172"/>
      <c r="BW240" s="172"/>
      <c r="BX240" s="172"/>
      <c r="BY240" s="172"/>
      <c r="BZ240" s="172"/>
      <c r="CA240" s="172"/>
      <c r="CB240" s="172"/>
      <c r="CC240" s="172"/>
      <c r="CD240" s="172"/>
      <c r="CE240" s="172"/>
      <c r="CF240" s="172"/>
      <c r="CG240" s="172"/>
      <c r="CH240" s="172"/>
      <c r="CI240" s="172"/>
      <c r="CJ240" s="172"/>
      <c r="CK240" s="172"/>
      <c r="CL240" s="172"/>
      <c r="CM240" s="172"/>
      <c r="CN240" s="172"/>
      <c r="CO240" s="172"/>
      <c r="CP240" s="172"/>
      <c r="CQ240" s="172"/>
      <c r="CR240" s="172"/>
      <c r="CS240" s="172"/>
      <c r="CT240" s="172"/>
      <c r="CU240" s="172"/>
      <c r="CV240" s="172"/>
      <c r="CW240" s="172"/>
      <c r="CX240" s="172"/>
      <c r="CY240" s="172"/>
      <c r="CZ240" s="172"/>
      <c r="DA240" s="172"/>
      <c r="DB240" s="172"/>
      <c r="DC240" s="172"/>
      <c r="DD240" s="172"/>
      <c r="DE240" s="172"/>
      <c r="DF240" s="172"/>
      <c r="DG240" s="172"/>
      <c r="DH240" s="172"/>
      <c r="DI240" s="172"/>
      <c r="DJ240" s="172"/>
      <c r="DK240" s="172"/>
      <c r="DL240" s="172"/>
      <c r="DM240" s="172"/>
      <c r="DN240" s="172"/>
      <c r="DO240" s="172"/>
      <c r="DP240" s="172"/>
      <c r="DQ240" s="172"/>
      <c r="DR240" s="172"/>
      <c r="DS240" s="172"/>
      <c r="DT240" s="172"/>
      <c r="DU240" s="172"/>
      <c r="DV240" s="172"/>
      <c r="DW240" s="172"/>
      <c r="DX240" s="172"/>
      <c r="DY240" s="172"/>
      <c r="DZ240" s="172"/>
      <c r="EA240" s="172"/>
      <c r="EB240" s="172"/>
      <c r="EC240" s="172"/>
      <c r="ED240" s="172"/>
      <c r="EE240" s="172"/>
      <c r="EF240" s="172"/>
      <c r="EG240" s="172"/>
      <c r="EH240" s="172"/>
      <c r="EI240" s="172"/>
      <c r="EJ240" s="172"/>
      <c r="EK240" s="172"/>
      <c r="EL240" s="172"/>
      <c r="EM240" s="172"/>
      <c r="EN240" s="172"/>
      <c r="EO240" s="172"/>
      <c r="EP240" s="172"/>
      <c r="EQ240" s="172"/>
      <c r="ER240" s="172"/>
      <c r="ES240" s="172"/>
      <c r="ET240" s="172"/>
      <c r="EU240" s="172"/>
      <c r="EV240" s="172"/>
      <c r="EW240" s="172"/>
      <c r="EX240" s="172"/>
      <c r="EY240" s="172"/>
      <c r="EZ240" s="172"/>
      <c r="FA240" s="172"/>
      <c r="FB240" s="172"/>
      <c r="FC240" s="172"/>
      <c r="FD240" s="172"/>
      <c r="FE240" s="172"/>
      <c r="FF240" s="172"/>
      <c r="FG240" s="172"/>
      <c r="FH240" s="172"/>
      <c r="FI240" s="172"/>
      <c r="FJ240" s="172"/>
      <c r="FK240" s="172"/>
      <c r="FL240" s="172"/>
      <c r="FM240" s="172"/>
      <c r="FN240" s="172"/>
      <c r="FO240" s="172"/>
      <c r="FP240" s="172"/>
      <c r="FQ240" s="172"/>
      <c r="FR240" s="172"/>
      <c r="FS240" s="172"/>
      <c r="FT240" s="172"/>
      <c r="FU240" s="172"/>
      <c r="FV240" s="172"/>
      <c r="FW240" s="172"/>
      <c r="FX240" s="172"/>
      <c r="FY240" s="172"/>
      <c r="FZ240" s="172"/>
      <c r="GA240" s="172"/>
      <c r="GB240" s="172"/>
      <c r="GC240" s="172"/>
      <c r="GD240" s="172"/>
      <c r="GE240" s="172"/>
      <c r="GF240" s="172"/>
      <c r="GG240" s="172"/>
      <c r="GH240" s="172"/>
      <c r="GI240" s="172"/>
      <c r="GJ240" s="172"/>
      <c r="GK240" s="172"/>
      <c r="GL240" s="172"/>
      <c r="GM240" s="172"/>
      <c r="GN240" s="172"/>
      <c r="GO240" s="172"/>
      <c r="GP240" s="172"/>
      <c r="GQ240" s="172"/>
      <c r="GR240" s="172"/>
      <c r="GS240" s="172"/>
      <c r="GT240" s="172"/>
      <c r="GU240" s="172"/>
      <c r="GV240" s="172"/>
      <c r="GW240" s="172"/>
      <c r="GX240" s="172"/>
      <c r="GY240" s="172"/>
      <c r="GZ240" s="172"/>
      <c r="HA240" s="172"/>
      <c r="HB240" s="172"/>
      <c r="HC240" s="172"/>
      <c r="HD240" s="172"/>
      <c r="HE240" s="172"/>
      <c r="HF240" s="172"/>
      <c r="HG240" s="172"/>
      <c r="HH240" s="172"/>
      <c r="HI240" s="172"/>
      <c r="HJ240" s="172"/>
      <c r="HK240" s="172"/>
      <c r="HL240" s="172"/>
      <c r="HM240" s="172"/>
      <c r="HN240" s="172"/>
      <c r="HO240" s="172"/>
      <c r="HP240" s="172"/>
      <c r="HQ240" s="172"/>
      <c r="HR240" s="172"/>
      <c r="HS240" s="172"/>
      <c r="HT240" s="172"/>
      <c r="HU240" s="172"/>
      <c r="HV240" s="172"/>
      <c r="HW240" s="172"/>
      <c r="HX240" s="172"/>
      <c r="HY240" s="172"/>
      <c r="HZ240" s="172"/>
      <c r="IA240" s="172"/>
      <c r="IB240" s="172"/>
      <c r="IC240" s="172"/>
      <c r="ID240" s="172"/>
      <c r="IE240" s="172"/>
      <c r="IF240" s="172"/>
      <c r="IG240" s="172"/>
      <c r="IH240" s="172"/>
      <c r="II240" s="172"/>
      <c r="IJ240" s="172"/>
      <c r="IK240" s="172"/>
      <c r="IL240" s="172"/>
      <c r="IM240" s="172"/>
      <c r="IN240" s="172"/>
      <c r="IO240" s="172"/>
      <c r="IP240" s="172"/>
      <c r="IQ240" s="172"/>
      <c r="IR240" s="172"/>
      <c r="IS240" s="172"/>
    </row>
    <row r="241" spans="1:253" ht="25.5" x14ac:dyDescent="0.2">
      <c r="A241" s="163" t="s">
        <v>472</v>
      </c>
      <c r="B241" s="168" t="s">
        <v>562</v>
      </c>
      <c r="C241" s="168" t="s">
        <v>422</v>
      </c>
      <c r="D241" s="164" t="s">
        <v>692</v>
      </c>
      <c r="E241" s="164" t="s">
        <v>473</v>
      </c>
      <c r="F241" s="195">
        <v>6245.6</v>
      </c>
      <c r="G241" s="205">
        <v>0</v>
      </c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  <c r="BD241" s="172"/>
      <c r="BE241" s="172"/>
      <c r="BF241" s="172"/>
      <c r="BG241" s="172"/>
      <c r="BH241" s="172"/>
      <c r="BI241" s="172"/>
      <c r="BJ241" s="172"/>
      <c r="BK241" s="172"/>
      <c r="BL241" s="172"/>
      <c r="BM241" s="172"/>
      <c r="BN241" s="172"/>
      <c r="BO241" s="172"/>
      <c r="BP241" s="172"/>
      <c r="BQ241" s="172"/>
      <c r="BR241" s="172"/>
      <c r="BS241" s="172"/>
      <c r="BT241" s="172"/>
      <c r="BU241" s="172"/>
      <c r="BV241" s="172"/>
      <c r="BW241" s="172"/>
      <c r="BX241" s="172"/>
      <c r="BY241" s="172"/>
      <c r="BZ241" s="172"/>
      <c r="CA241" s="172"/>
      <c r="CB241" s="172"/>
      <c r="CC241" s="172"/>
      <c r="CD241" s="172"/>
      <c r="CE241" s="172"/>
      <c r="CF241" s="172"/>
      <c r="CG241" s="172"/>
      <c r="CH241" s="172"/>
      <c r="CI241" s="172"/>
      <c r="CJ241" s="172"/>
      <c r="CK241" s="172"/>
      <c r="CL241" s="172"/>
      <c r="CM241" s="172"/>
      <c r="CN241" s="172"/>
      <c r="CO241" s="172"/>
      <c r="CP241" s="172"/>
      <c r="CQ241" s="172"/>
      <c r="CR241" s="172"/>
      <c r="CS241" s="172"/>
      <c r="CT241" s="172"/>
      <c r="CU241" s="172"/>
      <c r="CV241" s="172"/>
      <c r="CW241" s="172"/>
      <c r="CX241" s="172"/>
      <c r="CY241" s="172"/>
      <c r="CZ241" s="172"/>
      <c r="DA241" s="172"/>
      <c r="DB241" s="172"/>
      <c r="DC241" s="172"/>
      <c r="DD241" s="172"/>
      <c r="DE241" s="172"/>
      <c r="DF241" s="172"/>
      <c r="DG241" s="172"/>
      <c r="DH241" s="172"/>
      <c r="DI241" s="172"/>
      <c r="DJ241" s="172"/>
      <c r="DK241" s="172"/>
      <c r="DL241" s="172"/>
      <c r="DM241" s="172"/>
      <c r="DN241" s="172"/>
      <c r="DO241" s="172"/>
      <c r="DP241" s="172"/>
      <c r="DQ241" s="172"/>
      <c r="DR241" s="172"/>
      <c r="DS241" s="172"/>
      <c r="DT241" s="172"/>
      <c r="DU241" s="172"/>
      <c r="DV241" s="172"/>
      <c r="DW241" s="172"/>
      <c r="DX241" s="172"/>
      <c r="DY241" s="172"/>
      <c r="DZ241" s="172"/>
      <c r="EA241" s="172"/>
      <c r="EB241" s="172"/>
      <c r="EC241" s="172"/>
      <c r="ED241" s="172"/>
      <c r="EE241" s="172"/>
      <c r="EF241" s="172"/>
      <c r="EG241" s="172"/>
      <c r="EH241" s="172"/>
      <c r="EI241" s="172"/>
      <c r="EJ241" s="172"/>
      <c r="EK241" s="172"/>
      <c r="EL241" s="172"/>
      <c r="EM241" s="172"/>
      <c r="EN241" s="172"/>
      <c r="EO241" s="172"/>
      <c r="EP241" s="172"/>
      <c r="EQ241" s="172"/>
      <c r="ER241" s="172"/>
      <c r="ES241" s="172"/>
      <c r="ET241" s="172"/>
      <c r="EU241" s="172"/>
      <c r="EV241" s="172"/>
      <c r="EW241" s="172"/>
      <c r="EX241" s="172"/>
      <c r="EY241" s="172"/>
      <c r="EZ241" s="172"/>
      <c r="FA241" s="172"/>
      <c r="FB241" s="172"/>
      <c r="FC241" s="172"/>
      <c r="FD241" s="172"/>
      <c r="FE241" s="172"/>
      <c r="FF241" s="172"/>
      <c r="FG241" s="172"/>
      <c r="FH241" s="172"/>
      <c r="FI241" s="172"/>
      <c r="FJ241" s="172"/>
      <c r="FK241" s="172"/>
      <c r="FL241" s="172"/>
      <c r="FM241" s="172"/>
      <c r="FN241" s="172"/>
      <c r="FO241" s="172"/>
      <c r="FP241" s="172"/>
      <c r="FQ241" s="172"/>
      <c r="FR241" s="172"/>
      <c r="FS241" s="172"/>
      <c r="FT241" s="172"/>
      <c r="FU241" s="172"/>
      <c r="FV241" s="172"/>
      <c r="FW241" s="172"/>
      <c r="FX241" s="172"/>
      <c r="FY241" s="172"/>
      <c r="FZ241" s="172"/>
      <c r="GA241" s="172"/>
      <c r="GB241" s="172"/>
      <c r="GC241" s="172"/>
      <c r="GD241" s="172"/>
      <c r="GE241" s="172"/>
      <c r="GF241" s="172"/>
      <c r="GG241" s="172"/>
      <c r="GH241" s="172"/>
      <c r="GI241" s="172"/>
      <c r="GJ241" s="172"/>
      <c r="GK241" s="172"/>
      <c r="GL241" s="172"/>
      <c r="GM241" s="172"/>
      <c r="GN241" s="172"/>
      <c r="GO241" s="172"/>
      <c r="GP241" s="172"/>
      <c r="GQ241" s="172"/>
      <c r="GR241" s="172"/>
      <c r="GS241" s="172"/>
      <c r="GT241" s="172"/>
      <c r="GU241" s="172"/>
      <c r="GV241" s="172"/>
      <c r="GW241" s="172"/>
      <c r="GX241" s="172"/>
      <c r="GY241" s="172"/>
      <c r="GZ241" s="172"/>
      <c r="HA241" s="172"/>
      <c r="HB241" s="172"/>
      <c r="HC241" s="172"/>
      <c r="HD241" s="172"/>
      <c r="HE241" s="172"/>
      <c r="HF241" s="172"/>
      <c r="HG241" s="172"/>
      <c r="HH241" s="172"/>
      <c r="HI241" s="172"/>
      <c r="HJ241" s="172"/>
      <c r="HK241" s="172"/>
      <c r="HL241" s="172"/>
      <c r="HM241" s="172"/>
      <c r="HN241" s="172"/>
      <c r="HO241" s="172"/>
      <c r="HP241" s="172"/>
      <c r="HQ241" s="172"/>
      <c r="HR241" s="172"/>
      <c r="HS241" s="172"/>
      <c r="HT241" s="172"/>
      <c r="HU241" s="172"/>
      <c r="HV241" s="172"/>
      <c r="HW241" s="172"/>
      <c r="HX241" s="172"/>
      <c r="HY241" s="172"/>
      <c r="HZ241" s="172"/>
      <c r="IA241" s="172"/>
      <c r="IB241" s="172"/>
      <c r="IC241" s="172"/>
      <c r="ID241" s="172"/>
      <c r="IE241" s="172"/>
      <c r="IF241" s="172"/>
      <c r="IG241" s="172"/>
      <c r="IH241" s="172"/>
      <c r="II241" s="172"/>
      <c r="IJ241" s="172"/>
      <c r="IK241" s="172"/>
      <c r="IL241" s="172"/>
      <c r="IM241" s="172"/>
      <c r="IN241" s="172"/>
      <c r="IO241" s="172"/>
      <c r="IP241" s="172"/>
      <c r="IQ241" s="172"/>
      <c r="IR241" s="172"/>
      <c r="IS241" s="172"/>
    </row>
    <row r="242" spans="1:253" ht="25.5" x14ac:dyDescent="0.2">
      <c r="A242" s="167" t="s">
        <v>235</v>
      </c>
      <c r="B242" s="168" t="s">
        <v>562</v>
      </c>
      <c r="C242" s="168" t="s">
        <v>422</v>
      </c>
      <c r="D242" s="168" t="s">
        <v>693</v>
      </c>
      <c r="E242" s="158"/>
      <c r="F242" s="205">
        <f>F243</f>
        <v>720</v>
      </c>
      <c r="G242" s="205">
        <v>0</v>
      </c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2"/>
      <c r="BY242" s="172"/>
      <c r="BZ242" s="172"/>
      <c r="CA242" s="172"/>
      <c r="CB242" s="172"/>
      <c r="CC242" s="172"/>
      <c r="CD242" s="172"/>
      <c r="CE242" s="172"/>
      <c r="CF242" s="172"/>
      <c r="CG242" s="172"/>
      <c r="CH242" s="172"/>
      <c r="CI242" s="172"/>
      <c r="CJ242" s="172"/>
      <c r="CK242" s="172"/>
      <c r="CL242" s="172"/>
      <c r="CM242" s="172"/>
      <c r="CN242" s="172"/>
      <c r="CO242" s="172"/>
      <c r="CP242" s="172"/>
      <c r="CQ242" s="172"/>
      <c r="CR242" s="172"/>
      <c r="CS242" s="172"/>
      <c r="CT242" s="172"/>
      <c r="CU242" s="172"/>
      <c r="CV242" s="172"/>
      <c r="CW242" s="172"/>
      <c r="CX242" s="172"/>
      <c r="CY242" s="172"/>
      <c r="CZ242" s="172"/>
      <c r="DA242" s="172"/>
      <c r="DB242" s="172"/>
      <c r="DC242" s="172"/>
      <c r="DD242" s="172"/>
      <c r="DE242" s="172"/>
      <c r="DF242" s="172"/>
      <c r="DG242" s="172"/>
      <c r="DH242" s="172"/>
      <c r="DI242" s="172"/>
      <c r="DJ242" s="172"/>
      <c r="DK242" s="172"/>
      <c r="DL242" s="172"/>
      <c r="DM242" s="172"/>
      <c r="DN242" s="172"/>
      <c r="DO242" s="172"/>
      <c r="DP242" s="172"/>
      <c r="DQ242" s="172"/>
      <c r="DR242" s="172"/>
      <c r="DS242" s="172"/>
      <c r="DT242" s="172"/>
      <c r="DU242" s="172"/>
      <c r="DV242" s="172"/>
      <c r="DW242" s="172"/>
      <c r="DX242" s="172"/>
      <c r="DY242" s="172"/>
      <c r="DZ242" s="172"/>
      <c r="EA242" s="172"/>
      <c r="EB242" s="172"/>
      <c r="EC242" s="172"/>
      <c r="ED242" s="172"/>
      <c r="EE242" s="172"/>
      <c r="EF242" s="172"/>
      <c r="EG242" s="172"/>
      <c r="EH242" s="172"/>
      <c r="EI242" s="172"/>
      <c r="EJ242" s="172"/>
      <c r="EK242" s="172"/>
      <c r="EL242" s="172"/>
      <c r="EM242" s="172"/>
      <c r="EN242" s="172"/>
      <c r="EO242" s="172"/>
      <c r="EP242" s="172"/>
      <c r="EQ242" s="172"/>
      <c r="ER242" s="172"/>
      <c r="ES242" s="172"/>
      <c r="ET242" s="172"/>
      <c r="EU242" s="172"/>
      <c r="EV242" s="172"/>
      <c r="EW242" s="172"/>
      <c r="EX242" s="172"/>
      <c r="EY242" s="172"/>
      <c r="EZ242" s="172"/>
      <c r="FA242" s="172"/>
      <c r="FB242" s="172"/>
      <c r="FC242" s="172"/>
      <c r="FD242" s="172"/>
      <c r="FE242" s="172"/>
      <c r="FF242" s="172"/>
      <c r="FG242" s="172"/>
      <c r="FH242" s="172"/>
      <c r="FI242" s="172"/>
      <c r="FJ242" s="172"/>
      <c r="FK242" s="172"/>
      <c r="FL242" s="172"/>
      <c r="FM242" s="172"/>
      <c r="FN242" s="172"/>
      <c r="FO242" s="172"/>
      <c r="FP242" s="172"/>
      <c r="FQ242" s="172"/>
      <c r="FR242" s="172"/>
      <c r="FS242" s="172"/>
      <c r="FT242" s="172"/>
      <c r="FU242" s="172"/>
      <c r="FV242" s="172"/>
      <c r="FW242" s="172"/>
      <c r="FX242" s="172"/>
      <c r="FY242" s="172"/>
      <c r="FZ242" s="172"/>
      <c r="GA242" s="172"/>
      <c r="GB242" s="172"/>
      <c r="GC242" s="172"/>
      <c r="GD242" s="172"/>
      <c r="GE242" s="172"/>
      <c r="GF242" s="172"/>
      <c r="GG242" s="172"/>
      <c r="GH242" s="172"/>
      <c r="GI242" s="172"/>
      <c r="GJ242" s="172"/>
      <c r="GK242" s="172"/>
      <c r="GL242" s="172"/>
      <c r="GM242" s="172"/>
      <c r="GN242" s="172"/>
      <c r="GO242" s="172"/>
      <c r="GP242" s="172"/>
      <c r="GQ242" s="172"/>
      <c r="GR242" s="172"/>
      <c r="GS242" s="172"/>
      <c r="GT242" s="172"/>
      <c r="GU242" s="172"/>
      <c r="GV242" s="172"/>
      <c r="GW242" s="172"/>
      <c r="GX242" s="172"/>
      <c r="GY242" s="172"/>
      <c r="GZ242" s="172"/>
      <c r="HA242" s="172"/>
      <c r="HB242" s="172"/>
      <c r="HC242" s="172"/>
      <c r="HD242" s="172"/>
      <c r="HE242" s="172"/>
      <c r="HF242" s="172"/>
      <c r="HG242" s="172"/>
      <c r="HH242" s="172"/>
      <c r="HI242" s="172"/>
      <c r="HJ242" s="172"/>
      <c r="HK242" s="172"/>
      <c r="HL242" s="172"/>
      <c r="HM242" s="172"/>
      <c r="HN242" s="172"/>
      <c r="HO242" s="172"/>
      <c r="HP242" s="172"/>
      <c r="HQ242" s="172"/>
      <c r="HR242" s="172"/>
      <c r="HS242" s="172"/>
      <c r="HT242" s="172"/>
      <c r="HU242" s="172"/>
      <c r="HV242" s="172"/>
      <c r="HW242" s="172"/>
      <c r="HX242" s="172"/>
      <c r="HY242" s="172"/>
      <c r="HZ242" s="172"/>
      <c r="IA242" s="172"/>
      <c r="IB242" s="172"/>
      <c r="IC242" s="172"/>
      <c r="ID242" s="172"/>
      <c r="IE242" s="172"/>
      <c r="IF242" s="172"/>
      <c r="IG242" s="172"/>
      <c r="IH242" s="172"/>
      <c r="II242" s="172"/>
      <c r="IJ242" s="172"/>
      <c r="IK242" s="172"/>
      <c r="IL242" s="172"/>
      <c r="IM242" s="172"/>
      <c r="IN242" s="172"/>
      <c r="IO242" s="172"/>
      <c r="IP242" s="172"/>
      <c r="IQ242" s="172"/>
      <c r="IR242" s="172"/>
      <c r="IS242" s="172"/>
    </row>
    <row r="243" spans="1:253" ht="25.5" x14ac:dyDescent="0.2">
      <c r="A243" s="163" t="s">
        <v>472</v>
      </c>
      <c r="B243" s="168" t="s">
        <v>562</v>
      </c>
      <c r="C243" s="168" t="s">
        <v>422</v>
      </c>
      <c r="D243" s="164" t="s">
        <v>693</v>
      </c>
      <c r="E243" s="164" t="s">
        <v>473</v>
      </c>
      <c r="F243" s="195">
        <v>720</v>
      </c>
      <c r="G243" s="205">
        <v>0</v>
      </c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2"/>
      <c r="BG243" s="172"/>
      <c r="BH243" s="172"/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/>
      <c r="BS243" s="172"/>
      <c r="BT243" s="172"/>
      <c r="BU243" s="172"/>
      <c r="BV243" s="172"/>
      <c r="BW243" s="172"/>
      <c r="BX243" s="172"/>
      <c r="BY243" s="172"/>
      <c r="BZ243" s="172"/>
      <c r="CA243" s="172"/>
      <c r="CB243" s="172"/>
      <c r="CC243" s="172"/>
      <c r="CD243" s="172"/>
      <c r="CE243" s="172"/>
      <c r="CF243" s="172"/>
      <c r="CG243" s="172"/>
      <c r="CH243" s="172"/>
      <c r="CI243" s="172"/>
      <c r="CJ243" s="172"/>
      <c r="CK243" s="172"/>
      <c r="CL243" s="172"/>
      <c r="CM243" s="172"/>
      <c r="CN243" s="172"/>
      <c r="CO243" s="172"/>
      <c r="CP243" s="172"/>
      <c r="CQ243" s="172"/>
      <c r="CR243" s="172"/>
      <c r="CS243" s="172"/>
      <c r="CT243" s="172"/>
      <c r="CU243" s="172"/>
      <c r="CV243" s="172"/>
      <c r="CW243" s="172"/>
      <c r="CX243" s="172"/>
      <c r="CY243" s="172"/>
      <c r="CZ243" s="172"/>
      <c r="DA243" s="172"/>
      <c r="DB243" s="172"/>
      <c r="DC243" s="172"/>
      <c r="DD243" s="172"/>
      <c r="DE243" s="172"/>
      <c r="DF243" s="172"/>
      <c r="DG243" s="172"/>
      <c r="DH243" s="172"/>
      <c r="DI243" s="172"/>
      <c r="DJ243" s="172"/>
      <c r="DK243" s="172"/>
      <c r="DL243" s="172"/>
      <c r="DM243" s="172"/>
      <c r="DN243" s="172"/>
      <c r="DO243" s="172"/>
      <c r="DP243" s="172"/>
      <c r="DQ243" s="172"/>
      <c r="DR243" s="172"/>
      <c r="DS243" s="172"/>
      <c r="DT243" s="172"/>
      <c r="DU243" s="172"/>
      <c r="DV243" s="172"/>
      <c r="DW243" s="172"/>
      <c r="DX243" s="172"/>
      <c r="DY243" s="172"/>
      <c r="DZ243" s="172"/>
      <c r="EA243" s="172"/>
      <c r="EB243" s="172"/>
      <c r="EC243" s="172"/>
      <c r="ED243" s="172"/>
      <c r="EE243" s="172"/>
      <c r="EF243" s="172"/>
      <c r="EG243" s="172"/>
      <c r="EH243" s="172"/>
      <c r="EI243" s="172"/>
      <c r="EJ243" s="172"/>
      <c r="EK243" s="172"/>
      <c r="EL243" s="172"/>
      <c r="EM243" s="172"/>
      <c r="EN243" s="172"/>
      <c r="EO243" s="172"/>
      <c r="EP243" s="172"/>
      <c r="EQ243" s="172"/>
      <c r="ER243" s="172"/>
      <c r="ES243" s="172"/>
      <c r="ET243" s="172"/>
      <c r="EU243" s="172"/>
      <c r="EV243" s="172"/>
      <c r="EW243" s="172"/>
      <c r="EX243" s="172"/>
      <c r="EY243" s="172"/>
      <c r="EZ243" s="172"/>
      <c r="FA243" s="172"/>
      <c r="FB243" s="172"/>
      <c r="FC243" s="172"/>
      <c r="FD243" s="172"/>
      <c r="FE243" s="172"/>
      <c r="FF243" s="172"/>
      <c r="FG243" s="172"/>
      <c r="FH243" s="172"/>
      <c r="FI243" s="172"/>
      <c r="FJ243" s="172"/>
      <c r="FK243" s="172"/>
      <c r="FL243" s="172"/>
      <c r="FM243" s="172"/>
      <c r="FN243" s="172"/>
      <c r="FO243" s="172"/>
      <c r="FP243" s="172"/>
      <c r="FQ243" s="172"/>
      <c r="FR243" s="172"/>
      <c r="FS243" s="172"/>
      <c r="FT243" s="172"/>
      <c r="FU243" s="172"/>
      <c r="FV243" s="172"/>
      <c r="FW243" s="172"/>
      <c r="FX243" s="172"/>
      <c r="FY243" s="172"/>
      <c r="FZ243" s="172"/>
      <c r="GA243" s="172"/>
      <c r="GB243" s="172"/>
      <c r="GC243" s="172"/>
      <c r="GD243" s="172"/>
      <c r="GE243" s="172"/>
      <c r="GF243" s="172"/>
      <c r="GG243" s="172"/>
      <c r="GH243" s="172"/>
      <c r="GI243" s="172"/>
      <c r="GJ243" s="172"/>
      <c r="GK243" s="172"/>
      <c r="GL243" s="172"/>
      <c r="GM243" s="172"/>
      <c r="GN243" s="172"/>
      <c r="GO243" s="172"/>
      <c r="GP243" s="172"/>
      <c r="GQ243" s="172"/>
      <c r="GR243" s="172"/>
      <c r="GS243" s="172"/>
      <c r="GT243" s="172"/>
      <c r="GU243" s="172"/>
      <c r="GV243" s="172"/>
      <c r="GW243" s="172"/>
      <c r="GX243" s="172"/>
      <c r="GY243" s="172"/>
      <c r="GZ243" s="172"/>
      <c r="HA243" s="172"/>
      <c r="HB243" s="172"/>
      <c r="HC243" s="172"/>
      <c r="HD243" s="172"/>
      <c r="HE243" s="172"/>
      <c r="HF243" s="172"/>
      <c r="HG243" s="172"/>
      <c r="HH243" s="172"/>
      <c r="HI243" s="172"/>
      <c r="HJ243" s="172"/>
      <c r="HK243" s="172"/>
      <c r="HL243" s="172"/>
      <c r="HM243" s="172"/>
      <c r="HN243" s="172"/>
      <c r="HO243" s="172"/>
      <c r="HP243" s="172"/>
      <c r="HQ243" s="172"/>
      <c r="HR243" s="172"/>
      <c r="HS243" s="172"/>
      <c r="HT243" s="172"/>
      <c r="HU243" s="172"/>
      <c r="HV243" s="172"/>
      <c r="HW243" s="172"/>
      <c r="HX243" s="172"/>
      <c r="HY243" s="172"/>
      <c r="HZ243" s="172"/>
      <c r="IA243" s="172"/>
      <c r="IB243" s="172"/>
      <c r="IC243" s="172"/>
      <c r="ID243" s="172"/>
      <c r="IE243" s="172"/>
      <c r="IF243" s="172"/>
      <c r="IG243" s="172"/>
      <c r="IH243" s="172"/>
      <c r="II243" s="172"/>
      <c r="IJ243" s="172"/>
      <c r="IK243" s="172"/>
      <c r="IL243" s="172"/>
      <c r="IM243" s="172"/>
      <c r="IN243" s="172"/>
      <c r="IO243" s="172"/>
      <c r="IP243" s="172"/>
      <c r="IQ243" s="172"/>
      <c r="IR243" s="172"/>
      <c r="IS243" s="172"/>
    </row>
    <row r="244" spans="1:253" ht="25.5" x14ac:dyDescent="0.2">
      <c r="A244" s="167" t="s">
        <v>694</v>
      </c>
      <c r="B244" s="168" t="s">
        <v>562</v>
      </c>
      <c r="C244" s="168" t="s">
        <v>422</v>
      </c>
      <c r="D244" s="168" t="s">
        <v>695</v>
      </c>
      <c r="E244" s="158"/>
      <c r="F244" s="205">
        <f>F245</f>
        <v>1020.34</v>
      </c>
      <c r="G244" s="205">
        <v>0</v>
      </c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/>
      <c r="BS244" s="172"/>
      <c r="BT244" s="172"/>
      <c r="BU244" s="172"/>
      <c r="BV244" s="172"/>
      <c r="BW244" s="172"/>
      <c r="BX244" s="172"/>
      <c r="BY244" s="172"/>
      <c r="BZ244" s="172"/>
      <c r="CA244" s="172"/>
      <c r="CB244" s="172"/>
      <c r="CC244" s="172"/>
      <c r="CD244" s="172"/>
      <c r="CE244" s="172"/>
      <c r="CF244" s="172"/>
      <c r="CG244" s="172"/>
      <c r="CH244" s="172"/>
      <c r="CI244" s="172"/>
      <c r="CJ244" s="172"/>
      <c r="CK244" s="172"/>
      <c r="CL244" s="172"/>
      <c r="CM244" s="172"/>
      <c r="CN244" s="172"/>
      <c r="CO244" s="172"/>
      <c r="CP244" s="172"/>
      <c r="CQ244" s="172"/>
      <c r="CR244" s="172"/>
      <c r="CS244" s="172"/>
      <c r="CT244" s="172"/>
      <c r="CU244" s="172"/>
      <c r="CV244" s="172"/>
      <c r="CW244" s="172"/>
      <c r="CX244" s="172"/>
      <c r="CY244" s="172"/>
      <c r="CZ244" s="172"/>
      <c r="DA244" s="172"/>
      <c r="DB244" s="172"/>
      <c r="DC244" s="172"/>
      <c r="DD244" s="172"/>
      <c r="DE244" s="172"/>
      <c r="DF244" s="172"/>
      <c r="DG244" s="172"/>
      <c r="DH244" s="172"/>
      <c r="DI244" s="172"/>
      <c r="DJ244" s="172"/>
      <c r="DK244" s="172"/>
      <c r="DL244" s="172"/>
      <c r="DM244" s="172"/>
      <c r="DN244" s="172"/>
      <c r="DO244" s="172"/>
      <c r="DP244" s="172"/>
      <c r="DQ244" s="172"/>
      <c r="DR244" s="172"/>
      <c r="DS244" s="172"/>
      <c r="DT244" s="172"/>
      <c r="DU244" s="172"/>
      <c r="DV244" s="172"/>
      <c r="DW244" s="172"/>
      <c r="DX244" s="172"/>
      <c r="DY244" s="172"/>
      <c r="DZ244" s="172"/>
      <c r="EA244" s="172"/>
      <c r="EB244" s="172"/>
      <c r="EC244" s="172"/>
      <c r="ED244" s="172"/>
      <c r="EE244" s="172"/>
      <c r="EF244" s="172"/>
      <c r="EG244" s="172"/>
      <c r="EH244" s="172"/>
      <c r="EI244" s="172"/>
      <c r="EJ244" s="172"/>
      <c r="EK244" s="172"/>
      <c r="EL244" s="172"/>
      <c r="EM244" s="172"/>
      <c r="EN244" s="172"/>
      <c r="EO244" s="172"/>
      <c r="EP244" s="172"/>
      <c r="EQ244" s="172"/>
      <c r="ER244" s="172"/>
      <c r="ES244" s="172"/>
      <c r="ET244" s="172"/>
      <c r="EU244" s="172"/>
      <c r="EV244" s="172"/>
      <c r="EW244" s="172"/>
      <c r="EX244" s="172"/>
      <c r="EY244" s="172"/>
      <c r="EZ244" s="172"/>
      <c r="FA244" s="172"/>
      <c r="FB244" s="172"/>
      <c r="FC244" s="172"/>
      <c r="FD244" s="172"/>
      <c r="FE244" s="172"/>
      <c r="FF244" s="172"/>
      <c r="FG244" s="172"/>
      <c r="FH244" s="172"/>
      <c r="FI244" s="172"/>
      <c r="FJ244" s="172"/>
      <c r="FK244" s="172"/>
      <c r="FL244" s="172"/>
      <c r="FM244" s="172"/>
      <c r="FN244" s="172"/>
      <c r="FO244" s="172"/>
      <c r="FP244" s="172"/>
      <c r="FQ244" s="172"/>
      <c r="FR244" s="172"/>
      <c r="FS244" s="172"/>
      <c r="FT244" s="172"/>
      <c r="FU244" s="172"/>
      <c r="FV244" s="172"/>
      <c r="FW244" s="172"/>
      <c r="FX244" s="172"/>
      <c r="FY244" s="172"/>
      <c r="FZ244" s="172"/>
      <c r="GA244" s="172"/>
      <c r="GB244" s="172"/>
      <c r="GC244" s="172"/>
      <c r="GD244" s="172"/>
      <c r="GE244" s="172"/>
      <c r="GF244" s="172"/>
      <c r="GG244" s="172"/>
      <c r="GH244" s="172"/>
      <c r="GI244" s="172"/>
      <c r="GJ244" s="172"/>
      <c r="GK244" s="172"/>
      <c r="GL244" s="172"/>
      <c r="GM244" s="172"/>
      <c r="GN244" s="172"/>
      <c r="GO244" s="172"/>
      <c r="GP244" s="172"/>
      <c r="GQ244" s="172"/>
      <c r="GR244" s="172"/>
      <c r="GS244" s="172"/>
      <c r="GT244" s="172"/>
      <c r="GU244" s="172"/>
      <c r="GV244" s="172"/>
      <c r="GW244" s="172"/>
      <c r="GX244" s="172"/>
      <c r="GY244" s="172"/>
      <c r="GZ244" s="172"/>
      <c r="HA244" s="172"/>
      <c r="HB244" s="172"/>
      <c r="HC244" s="172"/>
      <c r="HD244" s="172"/>
      <c r="HE244" s="172"/>
      <c r="HF244" s="172"/>
      <c r="HG244" s="172"/>
      <c r="HH244" s="172"/>
      <c r="HI244" s="172"/>
      <c r="HJ244" s="172"/>
      <c r="HK244" s="172"/>
      <c r="HL244" s="172"/>
      <c r="HM244" s="172"/>
      <c r="HN244" s="172"/>
      <c r="HO244" s="172"/>
      <c r="HP244" s="172"/>
      <c r="HQ244" s="172"/>
      <c r="HR244" s="172"/>
      <c r="HS244" s="172"/>
      <c r="HT244" s="172"/>
      <c r="HU244" s="172"/>
      <c r="HV244" s="172"/>
      <c r="HW244" s="172"/>
      <c r="HX244" s="172"/>
      <c r="HY244" s="172"/>
      <c r="HZ244" s="172"/>
      <c r="IA244" s="172"/>
      <c r="IB244" s="172"/>
      <c r="IC244" s="172"/>
      <c r="ID244" s="172"/>
      <c r="IE244" s="172"/>
      <c r="IF244" s="172"/>
      <c r="IG244" s="172"/>
      <c r="IH244" s="172"/>
      <c r="II244" s="172"/>
      <c r="IJ244" s="172"/>
      <c r="IK244" s="172"/>
      <c r="IL244" s="172"/>
      <c r="IM244" s="172"/>
      <c r="IN244" s="172"/>
      <c r="IO244" s="172"/>
      <c r="IP244" s="172"/>
      <c r="IQ244" s="172"/>
      <c r="IR244" s="172"/>
      <c r="IS244" s="172"/>
    </row>
    <row r="245" spans="1:253" ht="25.5" x14ac:dyDescent="0.2">
      <c r="A245" s="163" t="s">
        <v>472</v>
      </c>
      <c r="B245" s="168" t="s">
        <v>562</v>
      </c>
      <c r="C245" s="168" t="s">
        <v>422</v>
      </c>
      <c r="D245" s="164" t="s">
        <v>695</v>
      </c>
      <c r="E245" s="164" t="s">
        <v>473</v>
      </c>
      <c r="F245" s="195">
        <v>1020.34</v>
      </c>
      <c r="G245" s="205">
        <v>0</v>
      </c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/>
      <c r="BS245" s="172"/>
      <c r="BT245" s="172"/>
      <c r="BU245" s="172"/>
      <c r="BV245" s="172"/>
      <c r="BW245" s="172"/>
      <c r="BX245" s="172"/>
      <c r="BY245" s="172"/>
      <c r="BZ245" s="172"/>
      <c r="CA245" s="172"/>
      <c r="CB245" s="172"/>
      <c r="CC245" s="172"/>
      <c r="CD245" s="172"/>
      <c r="CE245" s="172"/>
      <c r="CF245" s="172"/>
      <c r="CG245" s="172"/>
      <c r="CH245" s="172"/>
      <c r="CI245" s="172"/>
      <c r="CJ245" s="172"/>
      <c r="CK245" s="172"/>
      <c r="CL245" s="172"/>
      <c r="CM245" s="172"/>
      <c r="CN245" s="172"/>
      <c r="CO245" s="172"/>
      <c r="CP245" s="172"/>
      <c r="CQ245" s="172"/>
      <c r="CR245" s="172"/>
      <c r="CS245" s="172"/>
      <c r="CT245" s="172"/>
      <c r="CU245" s="172"/>
      <c r="CV245" s="172"/>
      <c r="CW245" s="172"/>
      <c r="CX245" s="172"/>
      <c r="CY245" s="172"/>
      <c r="CZ245" s="172"/>
      <c r="DA245" s="172"/>
      <c r="DB245" s="172"/>
      <c r="DC245" s="172"/>
      <c r="DD245" s="172"/>
      <c r="DE245" s="172"/>
      <c r="DF245" s="172"/>
      <c r="DG245" s="172"/>
      <c r="DH245" s="172"/>
      <c r="DI245" s="172"/>
      <c r="DJ245" s="172"/>
      <c r="DK245" s="172"/>
      <c r="DL245" s="172"/>
      <c r="DM245" s="172"/>
      <c r="DN245" s="172"/>
      <c r="DO245" s="172"/>
      <c r="DP245" s="172"/>
      <c r="DQ245" s="172"/>
      <c r="DR245" s="172"/>
      <c r="DS245" s="172"/>
      <c r="DT245" s="172"/>
      <c r="DU245" s="172"/>
      <c r="DV245" s="172"/>
      <c r="DW245" s="172"/>
      <c r="DX245" s="172"/>
      <c r="DY245" s="172"/>
      <c r="DZ245" s="172"/>
      <c r="EA245" s="172"/>
      <c r="EB245" s="172"/>
      <c r="EC245" s="172"/>
      <c r="ED245" s="172"/>
      <c r="EE245" s="172"/>
      <c r="EF245" s="172"/>
      <c r="EG245" s="172"/>
      <c r="EH245" s="172"/>
      <c r="EI245" s="172"/>
      <c r="EJ245" s="172"/>
      <c r="EK245" s="172"/>
      <c r="EL245" s="172"/>
      <c r="EM245" s="172"/>
      <c r="EN245" s="172"/>
      <c r="EO245" s="172"/>
      <c r="EP245" s="172"/>
      <c r="EQ245" s="172"/>
      <c r="ER245" s="172"/>
      <c r="ES245" s="172"/>
      <c r="ET245" s="172"/>
      <c r="EU245" s="172"/>
      <c r="EV245" s="172"/>
      <c r="EW245" s="172"/>
      <c r="EX245" s="172"/>
      <c r="EY245" s="172"/>
      <c r="EZ245" s="172"/>
      <c r="FA245" s="172"/>
      <c r="FB245" s="172"/>
      <c r="FC245" s="172"/>
      <c r="FD245" s="172"/>
      <c r="FE245" s="172"/>
      <c r="FF245" s="172"/>
      <c r="FG245" s="172"/>
      <c r="FH245" s="172"/>
      <c r="FI245" s="172"/>
      <c r="FJ245" s="172"/>
      <c r="FK245" s="172"/>
      <c r="FL245" s="172"/>
      <c r="FM245" s="172"/>
      <c r="FN245" s="172"/>
      <c r="FO245" s="172"/>
      <c r="FP245" s="172"/>
      <c r="FQ245" s="172"/>
      <c r="FR245" s="172"/>
      <c r="FS245" s="172"/>
      <c r="FT245" s="172"/>
      <c r="FU245" s="172"/>
      <c r="FV245" s="172"/>
      <c r="FW245" s="172"/>
      <c r="FX245" s="172"/>
      <c r="FY245" s="172"/>
      <c r="FZ245" s="172"/>
      <c r="GA245" s="172"/>
      <c r="GB245" s="172"/>
      <c r="GC245" s="172"/>
      <c r="GD245" s="172"/>
      <c r="GE245" s="172"/>
      <c r="GF245" s="172"/>
      <c r="GG245" s="172"/>
      <c r="GH245" s="172"/>
      <c r="GI245" s="172"/>
      <c r="GJ245" s="172"/>
      <c r="GK245" s="172"/>
      <c r="GL245" s="172"/>
      <c r="GM245" s="172"/>
      <c r="GN245" s="172"/>
      <c r="GO245" s="172"/>
      <c r="GP245" s="172"/>
      <c r="GQ245" s="172"/>
      <c r="GR245" s="172"/>
      <c r="GS245" s="172"/>
      <c r="GT245" s="172"/>
      <c r="GU245" s="172"/>
      <c r="GV245" s="172"/>
      <c r="GW245" s="172"/>
      <c r="GX245" s="172"/>
      <c r="GY245" s="172"/>
      <c r="GZ245" s="172"/>
      <c r="HA245" s="172"/>
      <c r="HB245" s="172"/>
      <c r="HC245" s="172"/>
      <c r="HD245" s="172"/>
      <c r="HE245" s="172"/>
      <c r="HF245" s="172"/>
      <c r="HG245" s="172"/>
      <c r="HH245" s="172"/>
      <c r="HI245" s="172"/>
      <c r="HJ245" s="172"/>
      <c r="HK245" s="172"/>
      <c r="HL245" s="172"/>
      <c r="HM245" s="172"/>
      <c r="HN245" s="172"/>
      <c r="HO245" s="172"/>
      <c r="HP245" s="172"/>
      <c r="HQ245" s="172"/>
      <c r="HR245" s="172"/>
      <c r="HS245" s="172"/>
      <c r="HT245" s="172"/>
      <c r="HU245" s="172"/>
      <c r="HV245" s="172"/>
      <c r="HW245" s="172"/>
      <c r="HX245" s="172"/>
      <c r="HY245" s="172"/>
      <c r="HZ245" s="172"/>
      <c r="IA245" s="172"/>
      <c r="IB245" s="172"/>
      <c r="IC245" s="172"/>
      <c r="ID245" s="172"/>
      <c r="IE245" s="172"/>
      <c r="IF245" s="172"/>
      <c r="IG245" s="172"/>
      <c r="IH245" s="172"/>
      <c r="II245" s="172"/>
      <c r="IJ245" s="172"/>
      <c r="IK245" s="172"/>
      <c r="IL245" s="172"/>
      <c r="IM245" s="172"/>
      <c r="IN245" s="172"/>
      <c r="IO245" s="172"/>
      <c r="IP245" s="172"/>
      <c r="IQ245" s="172"/>
      <c r="IR245" s="172"/>
      <c r="IS245" s="172"/>
    </row>
    <row r="246" spans="1:253" x14ac:dyDescent="0.2">
      <c r="A246" s="184" t="s">
        <v>564</v>
      </c>
      <c r="B246" s="168" t="s">
        <v>562</v>
      </c>
      <c r="C246" s="168" t="s">
        <v>422</v>
      </c>
      <c r="D246" s="168" t="s">
        <v>587</v>
      </c>
      <c r="E246" s="179"/>
      <c r="F246" s="169">
        <f>SUM(F247)</f>
        <v>41500</v>
      </c>
      <c r="G246" s="169">
        <f>SUM(G247)</f>
        <v>48239.85</v>
      </c>
    </row>
    <row r="247" spans="1:253" s="166" customFormat="1" ht="25.5" x14ac:dyDescent="0.2">
      <c r="A247" s="163" t="s">
        <v>472</v>
      </c>
      <c r="B247" s="164" t="s">
        <v>562</v>
      </c>
      <c r="C247" s="164" t="s">
        <v>422</v>
      </c>
      <c r="D247" s="164" t="s">
        <v>587</v>
      </c>
      <c r="E247" s="164" t="s">
        <v>473</v>
      </c>
      <c r="F247" s="165">
        <v>41500</v>
      </c>
      <c r="G247" s="165">
        <v>48239.85</v>
      </c>
    </row>
    <row r="248" spans="1:253" x14ac:dyDescent="0.2">
      <c r="A248" s="184" t="s">
        <v>464</v>
      </c>
      <c r="B248" s="227" t="s">
        <v>562</v>
      </c>
      <c r="C248" s="227" t="s">
        <v>422</v>
      </c>
      <c r="D248" s="179" t="s">
        <v>465</v>
      </c>
      <c r="E248" s="227"/>
      <c r="F248" s="228">
        <f>SUM(F249)</f>
        <v>146</v>
      </c>
      <c r="G248" s="228">
        <f>SUM(G249)</f>
        <v>172</v>
      </c>
    </row>
    <row r="249" spans="1:253" s="166" customFormat="1" ht="25.5" x14ac:dyDescent="0.2">
      <c r="A249" s="163" t="s">
        <v>472</v>
      </c>
      <c r="B249" s="183" t="s">
        <v>562</v>
      </c>
      <c r="C249" s="183" t="s">
        <v>422</v>
      </c>
      <c r="D249" s="183" t="s">
        <v>465</v>
      </c>
      <c r="E249" s="183" t="s">
        <v>473</v>
      </c>
      <c r="F249" s="165">
        <v>146</v>
      </c>
      <c r="G249" s="165">
        <v>172</v>
      </c>
    </row>
    <row r="250" spans="1:253" s="166" customFormat="1" hidden="1" x14ac:dyDescent="0.2">
      <c r="A250" s="167" t="s">
        <v>522</v>
      </c>
      <c r="B250" s="168" t="s">
        <v>562</v>
      </c>
      <c r="C250" s="168" t="s">
        <v>422</v>
      </c>
      <c r="D250" s="179" t="s">
        <v>523</v>
      </c>
      <c r="E250" s="168"/>
      <c r="F250" s="165">
        <f>SUM(F251)</f>
        <v>0</v>
      </c>
      <c r="G250" s="165">
        <f>SUM(G251)</f>
        <v>1054.6199999999999</v>
      </c>
    </row>
    <row r="251" spans="1:253" s="166" customFormat="1" ht="25.5" hidden="1" x14ac:dyDescent="0.2">
      <c r="A251" s="163" t="s">
        <v>472</v>
      </c>
      <c r="B251" s="164" t="s">
        <v>562</v>
      </c>
      <c r="C251" s="164" t="s">
        <v>422</v>
      </c>
      <c r="D251" s="183" t="s">
        <v>523</v>
      </c>
      <c r="E251" s="164" t="s">
        <v>473</v>
      </c>
      <c r="F251" s="165">
        <v>0</v>
      </c>
      <c r="G251" s="165">
        <v>1054.6199999999999</v>
      </c>
    </row>
    <row r="252" spans="1:253" x14ac:dyDescent="0.2">
      <c r="A252" s="188" t="s">
        <v>588</v>
      </c>
      <c r="B252" s="189" t="s">
        <v>562</v>
      </c>
      <c r="C252" s="189" t="s">
        <v>562</v>
      </c>
      <c r="D252" s="189"/>
      <c r="E252" s="189"/>
      <c r="F252" s="159">
        <f>SUM(F253)</f>
        <v>8465.42</v>
      </c>
      <c r="G252" s="159">
        <f>SUM(G253)</f>
        <v>8011.9000000000005</v>
      </c>
    </row>
    <row r="253" spans="1:253" ht="13.5" x14ac:dyDescent="0.25">
      <c r="A253" s="160" t="s">
        <v>589</v>
      </c>
      <c r="B253" s="177" t="s">
        <v>562</v>
      </c>
      <c r="C253" s="177" t="s">
        <v>562</v>
      </c>
      <c r="D253" s="177"/>
      <c r="E253" s="177"/>
      <c r="F253" s="162">
        <f>SUM(F256+F258+F260+F254+F263)</f>
        <v>8465.42</v>
      </c>
      <c r="G253" s="162">
        <f>SUM(G256+G258+G260+G254+G263)</f>
        <v>8011.9000000000005</v>
      </c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  <c r="AJ253" s="229"/>
      <c r="AK253" s="229"/>
      <c r="AL253" s="229"/>
      <c r="AM253" s="229"/>
      <c r="AN253" s="229"/>
      <c r="AO253" s="229"/>
      <c r="AP253" s="229"/>
      <c r="AQ253" s="229"/>
      <c r="AR253" s="229"/>
      <c r="AS253" s="229"/>
      <c r="AT253" s="229"/>
      <c r="AU253" s="229"/>
      <c r="AV253" s="229"/>
      <c r="AW253" s="229"/>
      <c r="AX253" s="229"/>
      <c r="AY253" s="229"/>
      <c r="AZ253" s="229"/>
      <c r="BA253" s="229"/>
      <c r="BB253" s="229"/>
      <c r="BC253" s="229"/>
      <c r="BD253" s="229"/>
      <c r="BE253" s="229"/>
      <c r="BF253" s="229"/>
      <c r="BG253" s="229"/>
      <c r="BH253" s="229"/>
      <c r="BI253" s="229"/>
      <c r="BJ253" s="229"/>
      <c r="BK253" s="229"/>
      <c r="BL253" s="229"/>
      <c r="BM253" s="229"/>
      <c r="BN253" s="229"/>
      <c r="BO253" s="229"/>
      <c r="BP253" s="229"/>
      <c r="BQ253" s="229"/>
      <c r="BR253" s="229"/>
      <c r="BS253" s="229"/>
      <c r="BT253" s="229"/>
      <c r="BU253" s="229"/>
      <c r="BV253" s="229"/>
      <c r="BW253" s="229"/>
      <c r="BX253" s="229"/>
      <c r="BY253" s="229"/>
      <c r="BZ253" s="229"/>
      <c r="CA253" s="229"/>
      <c r="CB253" s="229"/>
      <c r="CC253" s="229"/>
      <c r="CD253" s="229"/>
      <c r="CE253" s="229"/>
      <c r="CF253" s="229"/>
      <c r="CG253" s="229"/>
      <c r="CH253" s="229"/>
      <c r="CI253" s="229"/>
      <c r="CJ253" s="229"/>
      <c r="CK253" s="229"/>
      <c r="CL253" s="229"/>
      <c r="CM253" s="229"/>
      <c r="CN253" s="229"/>
      <c r="CO253" s="229"/>
      <c r="CP253" s="229"/>
      <c r="CQ253" s="229"/>
      <c r="CR253" s="229"/>
      <c r="CS253" s="229"/>
      <c r="CT253" s="229"/>
      <c r="CU253" s="229"/>
      <c r="CV253" s="229"/>
      <c r="CW253" s="229"/>
      <c r="CX253" s="229"/>
      <c r="CY253" s="229"/>
      <c r="CZ253" s="229"/>
      <c r="DA253" s="229"/>
      <c r="DB253" s="229"/>
      <c r="DC253" s="229"/>
      <c r="DD253" s="229"/>
      <c r="DE253" s="229"/>
      <c r="DF253" s="229"/>
      <c r="DG253" s="229"/>
      <c r="DH253" s="229"/>
      <c r="DI253" s="229"/>
      <c r="DJ253" s="229"/>
      <c r="DK253" s="229"/>
      <c r="DL253" s="229"/>
      <c r="DM253" s="229"/>
      <c r="DN253" s="229"/>
      <c r="DO253" s="229"/>
      <c r="DP253" s="229"/>
      <c r="DQ253" s="229"/>
      <c r="DR253" s="229"/>
      <c r="DS253" s="229"/>
      <c r="DT253" s="229"/>
      <c r="DU253" s="229"/>
      <c r="DV253" s="229"/>
      <c r="DW253" s="229"/>
      <c r="DX253" s="229"/>
      <c r="DY253" s="229"/>
      <c r="DZ253" s="229"/>
      <c r="EA253" s="229"/>
      <c r="EB253" s="229"/>
      <c r="EC253" s="229"/>
      <c r="ED253" s="229"/>
      <c r="EE253" s="229"/>
      <c r="EF253" s="229"/>
      <c r="EG253" s="229"/>
      <c r="EH253" s="229"/>
      <c r="EI253" s="229"/>
      <c r="EJ253" s="229"/>
      <c r="EK253" s="229"/>
      <c r="EL253" s="229"/>
      <c r="EM253" s="229"/>
      <c r="EN253" s="229"/>
      <c r="EO253" s="229"/>
      <c r="EP253" s="229"/>
      <c r="EQ253" s="229"/>
      <c r="ER253" s="229"/>
      <c r="ES253" s="229"/>
      <c r="ET253" s="229"/>
      <c r="EU253" s="229"/>
      <c r="EV253" s="229"/>
      <c r="EW253" s="229"/>
      <c r="EX253" s="229"/>
      <c r="EY253" s="229"/>
      <c r="EZ253" s="229"/>
      <c r="FA253" s="229"/>
      <c r="FB253" s="229"/>
      <c r="FC253" s="229"/>
      <c r="FD253" s="229"/>
      <c r="FE253" s="229"/>
      <c r="FF253" s="229"/>
      <c r="FG253" s="229"/>
      <c r="FH253" s="229"/>
      <c r="FI253" s="229"/>
      <c r="FJ253" s="229"/>
      <c r="FK253" s="229"/>
      <c r="FL253" s="229"/>
      <c r="FM253" s="229"/>
      <c r="FN253" s="229"/>
      <c r="FO253" s="229"/>
      <c r="FP253" s="229"/>
      <c r="FQ253" s="229"/>
      <c r="FR253" s="229"/>
      <c r="FS253" s="229"/>
      <c r="FT253" s="229"/>
      <c r="FU253" s="229"/>
      <c r="FV253" s="229"/>
      <c r="FW253" s="229"/>
      <c r="FX253" s="229"/>
      <c r="FY253" s="229"/>
      <c r="FZ253" s="229"/>
      <c r="GA253" s="229"/>
      <c r="GB253" s="229"/>
      <c r="GC253" s="229"/>
      <c r="GD253" s="229"/>
      <c r="GE253" s="229"/>
      <c r="GF253" s="229"/>
      <c r="GG253" s="229"/>
      <c r="GH253" s="229"/>
      <c r="GI253" s="229"/>
      <c r="GJ253" s="229"/>
      <c r="GK253" s="229"/>
      <c r="GL253" s="229"/>
      <c r="GM253" s="229"/>
      <c r="GN253" s="229"/>
      <c r="GO253" s="229"/>
      <c r="GP253" s="229"/>
      <c r="GQ253" s="229"/>
      <c r="GR253" s="229"/>
      <c r="GS253" s="229"/>
      <c r="GT253" s="229"/>
      <c r="GU253" s="229"/>
      <c r="GV253" s="229"/>
      <c r="GW253" s="229"/>
      <c r="GX253" s="229"/>
      <c r="GY253" s="229"/>
      <c r="GZ253" s="229"/>
      <c r="HA253" s="229"/>
      <c r="HB253" s="229"/>
      <c r="HC253" s="229"/>
      <c r="HD253" s="229"/>
      <c r="HE253" s="229"/>
      <c r="HF253" s="229"/>
      <c r="HG253" s="229"/>
      <c r="HH253" s="229"/>
      <c r="HI253" s="229"/>
      <c r="HJ253" s="229"/>
      <c r="HK253" s="229"/>
      <c r="HL253" s="229"/>
      <c r="HM253" s="229"/>
      <c r="HN253" s="229"/>
      <c r="HO253" s="229"/>
      <c r="HP253" s="229"/>
      <c r="HQ253" s="229"/>
      <c r="HR253" s="229"/>
      <c r="HS253" s="229"/>
      <c r="HT253" s="229"/>
      <c r="HU253" s="229"/>
      <c r="HV253" s="229"/>
      <c r="HW253" s="229"/>
      <c r="HX253" s="229"/>
      <c r="HY253" s="229"/>
      <c r="HZ253" s="229"/>
      <c r="IA253" s="229"/>
      <c r="IB253" s="229"/>
      <c r="IC253" s="229"/>
      <c r="ID253" s="229"/>
      <c r="IE253" s="229"/>
      <c r="IF253" s="229"/>
      <c r="IG253" s="229"/>
      <c r="IH253" s="229"/>
      <c r="II253" s="229"/>
      <c r="IJ253" s="229"/>
      <c r="IK253" s="229"/>
      <c r="IL253" s="229"/>
      <c r="IM253" s="229"/>
      <c r="IN253" s="229"/>
      <c r="IO253" s="229"/>
      <c r="IP253" s="229"/>
      <c r="IQ253" s="229"/>
      <c r="IR253" s="229"/>
      <c r="IS253" s="229"/>
    </row>
    <row r="254" spans="1:253" ht="25.5" x14ac:dyDescent="0.2">
      <c r="A254" s="167" t="s">
        <v>590</v>
      </c>
      <c r="B254" s="179" t="s">
        <v>562</v>
      </c>
      <c r="C254" s="179" t="s">
        <v>562</v>
      </c>
      <c r="D254" s="179" t="s">
        <v>591</v>
      </c>
      <c r="E254" s="179"/>
      <c r="F254" s="169">
        <f>SUM(F255)</f>
        <v>1999.3</v>
      </c>
      <c r="G254" s="169">
        <f>SUM(G255)</f>
        <v>2828.55</v>
      </c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0"/>
      <c r="AK254" s="200"/>
      <c r="AL254" s="200"/>
      <c r="AM254" s="200"/>
      <c r="AN254" s="200"/>
      <c r="AO254" s="200"/>
      <c r="AP254" s="200"/>
      <c r="AQ254" s="200"/>
      <c r="AR254" s="200"/>
      <c r="AS254" s="200"/>
      <c r="AT254" s="200"/>
      <c r="AU254" s="200"/>
      <c r="AV254" s="200"/>
      <c r="AW254" s="200"/>
      <c r="AX254" s="200"/>
      <c r="AY254" s="200"/>
      <c r="AZ254" s="200"/>
      <c r="BA254" s="200"/>
      <c r="BB254" s="200"/>
      <c r="BC254" s="200"/>
      <c r="BD254" s="200"/>
      <c r="BE254" s="200"/>
      <c r="BF254" s="200"/>
      <c r="BG254" s="200"/>
      <c r="BH254" s="200"/>
      <c r="BI254" s="200"/>
      <c r="BJ254" s="200"/>
      <c r="BK254" s="200"/>
      <c r="BL254" s="200"/>
      <c r="BM254" s="200"/>
      <c r="BN254" s="200"/>
      <c r="BO254" s="200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200"/>
      <c r="CZ254" s="200"/>
      <c r="DA254" s="200"/>
      <c r="DB254" s="200"/>
      <c r="DC254" s="200"/>
      <c r="DD254" s="200"/>
      <c r="DE254" s="200"/>
      <c r="DF254" s="200"/>
      <c r="DG254" s="200"/>
      <c r="DH254" s="200"/>
      <c r="DI254" s="200"/>
      <c r="DJ254" s="200"/>
      <c r="DK254" s="200"/>
      <c r="DL254" s="200"/>
      <c r="DM254" s="200"/>
      <c r="DN254" s="200"/>
      <c r="DO254" s="200"/>
      <c r="DP254" s="200"/>
      <c r="DQ254" s="200"/>
      <c r="DR254" s="200"/>
      <c r="DS254" s="200"/>
      <c r="DT254" s="200"/>
      <c r="DU254" s="200"/>
      <c r="DV254" s="200"/>
      <c r="DW254" s="200"/>
      <c r="DX254" s="200"/>
      <c r="DY254" s="200"/>
      <c r="DZ254" s="200"/>
      <c r="EA254" s="200"/>
      <c r="EB254" s="200"/>
      <c r="EC254" s="200"/>
      <c r="ED254" s="200"/>
      <c r="EE254" s="200"/>
      <c r="EF254" s="200"/>
      <c r="EG254" s="200"/>
      <c r="EH254" s="200"/>
      <c r="EI254" s="200"/>
      <c r="EJ254" s="200"/>
      <c r="EK254" s="200"/>
      <c r="EL254" s="200"/>
      <c r="EM254" s="200"/>
      <c r="EN254" s="200"/>
      <c r="EO254" s="200"/>
      <c r="EP254" s="200"/>
      <c r="EQ254" s="200"/>
      <c r="ER254" s="200"/>
      <c r="ES254" s="200"/>
      <c r="ET254" s="200"/>
      <c r="EU254" s="200"/>
      <c r="EV254" s="200"/>
      <c r="EW254" s="200"/>
      <c r="EX254" s="200"/>
      <c r="EY254" s="200"/>
      <c r="EZ254" s="200"/>
      <c r="FA254" s="200"/>
      <c r="FB254" s="200"/>
      <c r="FC254" s="200"/>
      <c r="FD254" s="200"/>
      <c r="FE254" s="200"/>
      <c r="FF254" s="200"/>
      <c r="FG254" s="200"/>
      <c r="FH254" s="200"/>
      <c r="FI254" s="200"/>
      <c r="FJ254" s="200"/>
      <c r="FK254" s="200"/>
      <c r="FL254" s="200"/>
      <c r="FM254" s="200"/>
      <c r="FN254" s="200"/>
      <c r="FO254" s="200"/>
      <c r="FP254" s="200"/>
      <c r="FQ254" s="200"/>
      <c r="FR254" s="200"/>
      <c r="FS254" s="200"/>
      <c r="FT254" s="200"/>
      <c r="FU254" s="200"/>
      <c r="FV254" s="200"/>
      <c r="FW254" s="200"/>
      <c r="FX254" s="200"/>
      <c r="FY254" s="200"/>
      <c r="FZ254" s="200"/>
      <c r="GA254" s="200"/>
      <c r="GB254" s="200"/>
      <c r="GC254" s="200"/>
      <c r="GD254" s="200"/>
      <c r="GE254" s="200"/>
      <c r="GF254" s="200"/>
      <c r="GG254" s="200"/>
      <c r="GH254" s="200"/>
      <c r="GI254" s="200"/>
      <c r="GJ254" s="200"/>
      <c r="GK254" s="200"/>
      <c r="GL254" s="200"/>
      <c r="GM254" s="200"/>
      <c r="GN254" s="200"/>
      <c r="GO254" s="200"/>
      <c r="GP254" s="200"/>
      <c r="GQ254" s="200"/>
      <c r="GR254" s="200"/>
      <c r="GS254" s="200"/>
      <c r="GT254" s="200"/>
      <c r="GU254" s="200"/>
      <c r="GV254" s="200"/>
      <c r="GW254" s="200"/>
      <c r="GX254" s="200"/>
      <c r="GY254" s="200"/>
      <c r="GZ254" s="200"/>
      <c r="HA254" s="200"/>
      <c r="HB254" s="200"/>
      <c r="HC254" s="200"/>
      <c r="HD254" s="200"/>
      <c r="HE254" s="200"/>
      <c r="HF254" s="200"/>
      <c r="HG254" s="200"/>
      <c r="HH254" s="200"/>
      <c r="HI254" s="200"/>
      <c r="HJ254" s="200"/>
      <c r="HK254" s="200"/>
      <c r="HL254" s="200"/>
      <c r="HM254" s="200"/>
      <c r="HN254" s="200"/>
      <c r="HO254" s="200"/>
      <c r="HP254" s="200"/>
      <c r="HQ254" s="200"/>
      <c r="HR254" s="200"/>
      <c r="HS254" s="200"/>
      <c r="HT254" s="200"/>
      <c r="HU254" s="200"/>
      <c r="HV254" s="200"/>
      <c r="HW254" s="200"/>
      <c r="HX254" s="200"/>
      <c r="HY254" s="200"/>
      <c r="HZ254" s="200"/>
      <c r="IA254" s="200"/>
      <c r="IB254" s="200"/>
      <c r="IC254" s="200"/>
      <c r="ID254" s="200"/>
      <c r="IE254" s="200"/>
      <c r="IF254" s="200"/>
      <c r="IG254" s="200"/>
      <c r="IH254" s="200"/>
      <c r="II254" s="200"/>
      <c r="IJ254" s="200"/>
      <c r="IK254" s="200"/>
      <c r="IL254" s="200"/>
      <c r="IM254" s="200"/>
      <c r="IN254" s="200"/>
      <c r="IO254" s="200"/>
      <c r="IP254" s="200"/>
      <c r="IQ254" s="200"/>
      <c r="IR254" s="200"/>
      <c r="IS254" s="200"/>
    </row>
    <row r="255" spans="1:253" x14ac:dyDescent="0.2">
      <c r="A255" s="163" t="s">
        <v>592</v>
      </c>
      <c r="B255" s="183" t="s">
        <v>562</v>
      </c>
      <c r="C255" s="183" t="s">
        <v>562</v>
      </c>
      <c r="D255" s="183" t="s">
        <v>591</v>
      </c>
      <c r="E255" s="183" t="s">
        <v>593</v>
      </c>
      <c r="F255" s="165">
        <v>1999.3</v>
      </c>
      <c r="G255" s="165">
        <v>2828.55</v>
      </c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  <c r="BD255" s="201"/>
      <c r="BE255" s="201"/>
      <c r="BF255" s="201"/>
      <c r="BG255" s="201"/>
      <c r="BH255" s="201"/>
      <c r="BI255" s="201"/>
      <c r="BJ255" s="201"/>
      <c r="BK255" s="201"/>
      <c r="BL255" s="201"/>
      <c r="BM255" s="201"/>
      <c r="BN255" s="201"/>
      <c r="BO255" s="201"/>
      <c r="BP255" s="201"/>
      <c r="BQ255" s="201"/>
      <c r="BR255" s="201"/>
      <c r="BS255" s="201"/>
      <c r="BT255" s="201"/>
      <c r="BU255" s="201"/>
      <c r="BV255" s="201"/>
      <c r="BW255" s="201"/>
      <c r="BX255" s="201"/>
      <c r="BY255" s="201"/>
      <c r="BZ255" s="201"/>
      <c r="CA255" s="201"/>
      <c r="CB255" s="201"/>
      <c r="CC255" s="201"/>
      <c r="CD255" s="201"/>
      <c r="CE255" s="201"/>
      <c r="CF255" s="201"/>
      <c r="CG255" s="201"/>
      <c r="CH255" s="201"/>
      <c r="CI255" s="201"/>
      <c r="CJ255" s="201"/>
      <c r="CK255" s="201"/>
      <c r="CL255" s="201"/>
      <c r="CM255" s="201"/>
      <c r="CN255" s="201"/>
      <c r="CO255" s="201"/>
      <c r="CP255" s="201"/>
      <c r="CQ255" s="201"/>
      <c r="CR255" s="201"/>
      <c r="CS255" s="201"/>
      <c r="CT255" s="201"/>
      <c r="CU255" s="201"/>
      <c r="CV255" s="201"/>
      <c r="CW255" s="201"/>
      <c r="CX255" s="201"/>
      <c r="CY255" s="201"/>
      <c r="CZ255" s="201"/>
      <c r="DA255" s="201"/>
      <c r="DB255" s="201"/>
      <c r="DC255" s="201"/>
      <c r="DD255" s="201"/>
      <c r="DE255" s="201"/>
      <c r="DF255" s="201"/>
      <c r="DG255" s="201"/>
      <c r="DH255" s="201"/>
      <c r="DI255" s="201"/>
      <c r="DJ255" s="201"/>
      <c r="DK255" s="201"/>
      <c r="DL255" s="201"/>
      <c r="DM255" s="201"/>
      <c r="DN255" s="201"/>
      <c r="DO255" s="201"/>
      <c r="DP255" s="201"/>
      <c r="DQ255" s="201"/>
      <c r="DR255" s="201"/>
      <c r="DS255" s="201"/>
      <c r="DT255" s="201"/>
      <c r="DU255" s="201"/>
      <c r="DV255" s="201"/>
      <c r="DW255" s="201"/>
      <c r="DX255" s="201"/>
      <c r="DY255" s="201"/>
      <c r="DZ255" s="201"/>
      <c r="EA255" s="201"/>
      <c r="EB255" s="201"/>
      <c r="EC255" s="201"/>
      <c r="ED255" s="201"/>
      <c r="EE255" s="201"/>
      <c r="EF255" s="201"/>
      <c r="EG255" s="201"/>
      <c r="EH255" s="201"/>
      <c r="EI255" s="201"/>
      <c r="EJ255" s="201"/>
      <c r="EK255" s="201"/>
      <c r="EL255" s="201"/>
      <c r="EM255" s="201"/>
      <c r="EN255" s="201"/>
      <c r="EO255" s="201"/>
      <c r="EP255" s="201"/>
      <c r="EQ255" s="201"/>
      <c r="ER255" s="201"/>
      <c r="ES255" s="201"/>
      <c r="ET255" s="201"/>
      <c r="EU255" s="201"/>
      <c r="EV255" s="201"/>
      <c r="EW255" s="201"/>
      <c r="EX255" s="201"/>
      <c r="EY255" s="201"/>
      <c r="EZ255" s="201"/>
      <c r="FA255" s="201"/>
      <c r="FB255" s="201"/>
      <c r="FC255" s="201"/>
      <c r="FD255" s="201"/>
      <c r="FE255" s="201"/>
      <c r="FF255" s="201"/>
      <c r="FG255" s="201"/>
      <c r="FH255" s="201"/>
      <c r="FI255" s="201"/>
      <c r="FJ255" s="201"/>
      <c r="FK255" s="201"/>
      <c r="FL255" s="201"/>
      <c r="FM255" s="201"/>
      <c r="FN255" s="201"/>
      <c r="FO255" s="201"/>
      <c r="FP255" s="201"/>
      <c r="FQ255" s="201"/>
      <c r="FR255" s="201"/>
      <c r="FS255" s="201"/>
      <c r="FT255" s="201"/>
      <c r="FU255" s="201"/>
      <c r="FV255" s="201"/>
      <c r="FW255" s="201"/>
      <c r="FX255" s="201"/>
      <c r="FY255" s="201"/>
      <c r="FZ255" s="201"/>
      <c r="GA255" s="201"/>
      <c r="GB255" s="201"/>
      <c r="GC255" s="201"/>
      <c r="GD255" s="201"/>
      <c r="GE255" s="201"/>
      <c r="GF255" s="201"/>
      <c r="GG255" s="201"/>
      <c r="GH255" s="201"/>
      <c r="GI255" s="201"/>
      <c r="GJ255" s="201"/>
      <c r="GK255" s="201"/>
      <c r="GL255" s="201"/>
      <c r="GM255" s="201"/>
      <c r="GN255" s="201"/>
      <c r="GO255" s="201"/>
      <c r="GP255" s="201"/>
      <c r="GQ255" s="201"/>
      <c r="GR255" s="201"/>
      <c r="GS255" s="201"/>
      <c r="GT255" s="201"/>
      <c r="GU255" s="201"/>
      <c r="GV255" s="201"/>
      <c r="GW255" s="201"/>
      <c r="GX255" s="201"/>
      <c r="GY255" s="201"/>
      <c r="GZ255" s="201"/>
      <c r="HA255" s="201"/>
      <c r="HB255" s="201"/>
      <c r="HC255" s="201"/>
      <c r="HD255" s="201"/>
      <c r="HE255" s="201"/>
      <c r="HF255" s="201"/>
      <c r="HG255" s="201"/>
      <c r="HH255" s="201"/>
      <c r="HI255" s="201"/>
      <c r="HJ255" s="201"/>
      <c r="HK255" s="201"/>
      <c r="HL255" s="201"/>
      <c r="HM255" s="201"/>
      <c r="HN255" s="201"/>
      <c r="HO255" s="201"/>
      <c r="HP255" s="201"/>
      <c r="HQ255" s="201"/>
      <c r="HR255" s="201"/>
      <c r="HS255" s="201"/>
      <c r="HT255" s="201"/>
      <c r="HU255" s="201"/>
      <c r="HV255" s="201"/>
      <c r="HW255" s="201"/>
      <c r="HX255" s="201"/>
      <c r="HY255" s="201"/>
      <c r="HZ255" s="201"/>
      <c r="IA255" s="201"/>
      <c r="IB255" s="201"/>
      <c r="IC255" s="201"/>
      <c r="ID255" s="201"/>
      <c r="IE255" s="201"/>
      <c r="IF255" s="201"/>
      <c r="IG255" s="201"/>
      <c r="IH255" s="201"/>
      <c r="II255" s="201"/>
      <c r="IJ255" s="201"/>
      <c r="IK255" s="201"/>
      <c r="IL255" s="201"/>
      <c r="IM255" s="201"/>
      <c r="IN255" s="201"/>
      <c r="IO255" s="201"/>
      <c r="IP255" s="201"/>
      <c r="IQ255" s="201"/>
      <c r="IR255" s="201"/>
      <c r="IS255" s="201"/>
    </row>
    <row r="256" spans="1:253" x14ac:dyDescent="0.2">
      <c r="A256" s="167" t="s">
        <v>594</v>
      </c>
      <c r="B256" s="179" t="s">
        <v>562</v>
      </c>
      <c r="C256" s="179" t="s">
        <v>562</v>
      </c>
      <c r="D256" s="183" t="s">
        <v>595</v>
      </c>
      <c r="E256" s="179"/>
      <c r="F256" s="169">
        <f>SUM(F257)</f>
        <v>5166.12</v>
      </c>
      <c r="G256" s="169">
        <f>SUM(G257)</f>
        <v>3592.09</v>
      </c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00"/>
      <c r="AZ256" s="200"/>
      <c r="BA256" s="200"/>
      <c r="BB256" s="200"/>
      <c r="BC256" s="200"/>
      <c r="BD256" s="200"/>
      <c r="BE256" s="200"/>
      <c r="BF256" s="200"/>
      <c r="BG256" s="200"/>
      <c r="BH256" s="200"/>
      <c r="BI256" s="200"/>
      <c r="BJ256" s="200"/>
      <c r="BK256" s="200"/>
      <c r="BL256" s="200"/>
      <c r="BM256" s="200"/>
      <c r="BN256" s="200"/>
      <c r="BO256" s="200"/>
      <c r="BP256" s="200"/>
      <c r="BQ256" s="200"/>
      <c r="BR256" s="200"/>
      <c r="BS256" s="200"/>
      <c r="BT256" s="200"/>
      <c r="BU256" s="200"/>
      <c r="BV256" s="200"/>
      <c r="BW256" s="200"/>
      <c r="BX256" s="200"/>
      <c r="BY256" s="200"/>
      <c r="BZ256" s="200"/>
      <c r="CA256" s="200"/>
      <c r="CB256" s="200"/>
      <c r="CC256" s="200"/>
      <c r="CD256" s="200"/>
      <c r="CE256" s="200"/>
      <c r="CF256" s="200"/>
      <c r="CG256" s="200"/>
      <c r="CH256" s="200"/>
      <c r="CI256" s="200"/>
      <c r="CJ256" s="200"/>
      <c r="CK256" s="200"/>
      <c r="CL256" s="200"/>
      <c r="CM256" s="200"/>
      <c r="CN256" s="200"/>
      <c r="CO256" s="200"/>
      <c r="CP256" s="200"/>
      <c r="CQ256" s="200"/>
      <c r="CR256" s="200"/>
      <c r="CS256" s="200"/>
      <c r="CT256" s="200"/>
      <c r="CU256" s="200"/>
      <c r="CV256" s="200"/>
      <c r="CW256" s="200"/>
      <c r="CX256" s="200"/>
      <c r="CY256" s="200"/>
      <c r="CZ256" s="200"/>
      <c r="DA256" s="200"/>
      <c r="DB256" s="200"/>
      <c r="DC256" s="200"/>
      <c r="DD256" s="200"/>
      <c r="DE256" s="200"/>
      <c r="DF256" s="200"/>
      <c r="DG256" s="200"/>
      <c r="DH256" s="200"/>
      <c r="DI256" s="200"/>
      <c r="DJ256" s="200"/>
      <c r="DK256" s="200"/>
      <c r="DL256" s="200"/>
      <c r="DM256" s="200"/>
      <c r="DN256" s="200"/>
      <c r="DO256" s="200"/>
      <c r="DP256" s="200"/>
      <c r="DQ256" s="200"/>
      <c r="DR256" s="200"/>
      <c r="DS256" s="200"/>
      <c r="DT256" s="200"/>
      <c r="DU256" s="200"/>
      <c r="DV256" s="200"/>
      <c r="DW256" s="200"/>
      <c r="DX256" s="200"/>
      <c r="DY256" s="200"/>
      <c r="DZ256" s="200"/>
      <c r="EA256" s="200"/>
      <c r="EB256" s="200"/>
      <c r="EC256" s="200"/>
      <c r="ED256" s="200"/>
      <c r="EE256" s="200"/>
      <c r="EF256" s="200"/>
      <c r="EG256" s="200"/>
      <c r="EH256" s="200"/>
      <c r="EI256" s="200"/>
      <c r="EJ256" s="200"/>
      <c r="EK256" s="200"/>
      <c r="EL256" s="200"/>
      <c r="EM256" s="200"/>
      <c r="EN256" s="200"/>
      <c r="EO256" s="200"/>
      <c r="EP256" s="200"/>
      <c r="EQ256" s="200"/>
      <c r="ER256" s="200"/>
      <c r="ES256" s="200"/>
      <c r="ET256" s="200"/>
      <c r="EU256" s="200"/>
      <c r="EV256" s="200"/>
      <c r="EW256" s="200"/>
      <c r="EX256" s="200"/>
      <c r="EY256" s="200"/>
      <c r="EZ256" s="200"/>
      <c r="FA256" s="200"/>
      <c r="FB256" s="200"/>
      <c r="FC256" s="200"/>
      <c r="FD256" s="200"/>
      <c r="FE256" s="200"/>
      <c r="FF256" s="200"/>
      <c r="FG256" s="200"/>
      <c r="FH256" s="200"/>
      <c r="FI256" s="200"/>
      <c r="FJ256" s="200"/>
      <c r="FK256" s="200"/>
      <c r="FL256" s="200"/>
      <c r="FM256" s="200"/>
      <c r="FN256" s="200"/>
      <c r="FO256" s="200"/>
      <c r="FP256" s="200"/>
      <c r="FQ256" s="200"/>
      <c r="FR256" s="200"/>
      <c r="FS256" s="200"/>
      <c r="FT256" s="200"/>
      <c r="FU256" s="200"/>
      <c r="FV256" s="200"/>
      <c r="FW256" s="200"/>
      <c r="FX256" s="200"/>
      <c r="FY256" s="200"/>
      <c r="FZ256" s="200"/>
      <c r="GA256" s="200"/>
      <c r="GB256" s="200"/>
      <c r="GC256" s="200"/>
      <c r="GD256" s="200"/>
      <c r="GE256" s="200"/>
      <c r="GF256" s="200"/>
      <c r="GG256" s="200"/>
      <c r="GH256" s="200"/>
      <c r="GI256" s="200"/>
      <c r="GJ256" s="200"/>
      <c r="GK256" s="200"/>
      <c r="GL256" s="200"/>
      <c r="GM256" s="200"/>
      <c r="GN256" s="200"/>
      <c r="GO256" s="200"/>
      <c r="GP256" s="200"/>
      <c r="GQ256" s="200"/>
      <c r="GR256" s="200"/>
      <c r="GS256" s="200"/>
      <c r="GT256" s="200"/>
      <c r="GU256" s="200"/>
      <c r="GV256" s="200"/>
      <c r="GW256" s="200"/>
      <c r="GX256" s="200"/>
      <c r="GY256" s="200"/>
      <c r="GZ256" s="200"/>
      <c r="HA256" s="200"/>
      <c r="HB256" s="200"/>
      <c r="HC256" s="200"/>
      <c r="HD256" s="200"/>
      <c r="HE256" s="200"/>
      <c r="HF256" s="200"/>
      <c r="HG256" s="200"/>
      <c r="HH256" s="200"/>
      <c r="HI256" s="200"/>
      <c r="HJ256" s="200"/>
      <c r="HK256" s="200"/>
      <c r="HL256" s="200"/>
      <c r="HM256" s="200"/>
      <c r="HN256" s="200"/>
      <c r="HO256" s="200"/>
      <c r="HP256" s="200"/>
      <c r="HQ256" s="200"/>
      <c r="HR256" s="200"/>
      <c r="HS256" s="200"/>
      <c r="HT256" s="200"/>
      <c r="HU256" s="200"/>
      <c r="HV256" s="200"/>
      <c r="HW256" s="200"/>
      <c r="HX256" s="200"/>
      <c r="HY256" s="200"/>
      <c r="HZ256" s="200"/>
      <c r="IA256" s="200"/>
      <c r="IB256" s="200"/>
      <c r="IC256" s="200"/>
      <c r="ID256" s="200"/>
      <c r="IE256" s="200"/>
      <c r="IF256" s="200"/>
      <c r="IG256" s="200"/>
      <c r="IH256" s="200"/>
      <c r="II256" s="200"/>
      <c r="IJ256" s="200"/>
      <c r="IK256" s="200"/>
      <c r="IL256" s="200"/>
      <c r="IM256" s="200"/>
      <c r="IN256" s="200"/>
      <c r="IO256" s="200"/>
      <c r="IP256" s="200"/>
      <c r="IQ256" s="200"/>
      <c r="IR256" s="200"/>
      <c r="IS256" s="200"/>
    </row>
    <row r="257" spans="1:254" ht="25.5" x14ac:dyDescent="0.2">
      <c r="A257" s="163" t="s">
        <v>472</v>
      </c>
      <c r="B257" s="183" t="s">
        <v>562</v>
      </c>
      <c r="C257" s="183" t="s">
        <v>562</v>
      </c>
      <c r="D257" s="183" t="s">
        <v>595</v>
      </c>
      <c r="E257" s="183" t="s">
        <v>473</v>
      </c>
      <c r="F257" s="165">
        <v>5166.12</v>
      </c>
      <c r="G257" s="165">
        <v>3592.09</v>
      </c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01"/>
      <c r="BG257" s="201"/>
      <c r="BH257" s="201"/>
      <c r="BI257" s="201"/>
      <c r="BJ257" s="201"/>
      <c r="BK257" s="201"/>
      <c r="BL257" s="201"/>
      <c r="BM257" s="201"/>
      <c r="BN257" s="201"/>
      <c r="BO257" s="201"/>
      <c r="BP257" s="201"/>
      <c r="BQ257" s="201"/>
      <c r="BR257" s="201"/>
      <c r="BS257" s="201"/>
      <c r="BT257" s="201"/>
      <c r="BU257" s="201"/>
      <c r="BV257" s="201"/>
      <c r="BW257" s="201"/>
      <c r="BX257" s="201"/>
      <c r="BY257" s="201"/>
      <c r="BZ257" s="201"/>
      <c r="CA257" s="201"/>
      <c r="CB257" s="201"/>
      <c r="CC257" s="201"/>
      <c r="CD257" s="201"/>
      <c r="CE257" s="201"/>
      <c r="CF257" s="201"/>
      <c r="CG257" s="201"/>
      <c r="CH257" s="201"/>
      <c r="CI257" s="201"/>
      <c r="CJ257" s="201"/>
      <c r="CK257" s="201"/>
      <c r="CL257" s="201"/>
      <c r="CM257" s="201"/>
      <c r="CN257" s="201"/>
      <c r="CO257" s="201"/>
      <c r="CP257" s="201"/>
      <c r="CQ257" s="201"/>
      <c r="CR257" s="201"/>
      <c r="CS257" s="201"/>
      <c r="CT257" s="201"/>
      <c r="CU257" s="201"/>
      <c r="CV257" s="201"/>
      <c r="CW257" s="201"/>
      <c r="CX257" s="201"/>
      <c r="CY257" s="201"/>
      <c r="CZ257" s="201"/>
      <c r="DA257" s="201"/>
      <c r="DB257" s="201"/>
      <c r="DC257" s="201"/>
      <c r="DD257" s="201"/>
      <c r="DE257" s="201"/>
      <c r="DF257" s="201"/>
      <c r="DG257" s="201"/>
      <c r="DH257" s="201"/>
      <c r="DI257" s="201"/>
      <c r="DJ257" s="201"/>
      <c r="DK257" s="201"/>
      <c r="DL257" s="201"/>
      <c r="DM257" s="201"/>
      <c r="DN257" s="201"/>
      <c r="DO257" s="201"/>
      <c r="DP257" s="201"/>
      <c r="DQ257" s="201"/>
      <c r="DR257" s="201"/>
      <c r="DS257" s="201"/>
      <c r="DT257" s="201"/>
      <c r="DU257" s="201"/>
      <c r="DV257" s="201"/>
      <c r="DW257" s="201"/>
      <c r="DX257" s="201"/>
      <c r="DY257" s="201"/>
      <c r="DZ257" s="201"/>
      <c r="EA257" s="201"/>
      <c r="EB257" s="201"/>
      <c r="EC257" s="201"/>
      <c r="ED257" s="201"/>
      <c r="EE257" s="201"/>
      <c r="EF257" s="201"/>
      <c r="EG257" s="201"/>
      <c r="EH257" s="201"/>
      <c r="EI257" s="201"/>
      <c r="EJ257" s="201"/>
      <c r="EK257" s="201"/>
      <c r="EL257" s="201"/>
      <c r="EM257" s="201"/>
      <c r="EN257" s="201"/>
      <c r="EO257" s="201"/>
      <c r="EP257" s="201"/>
      <c r="EQ257" s="201"/>
      <c r="ER257" s="201"/>
      <c r="ES257" s="201"/>
      <c r="ET257" s="201"/>
      <c r="EU257" s="201"/>
      <c r="EV257" s="201"/>
      <c r="EW257" s="201"/>
      <c r="EX257" s="201"/>
      <c r="EY257" s="201"/>
      <c r="EZ257" s="201"/>
      <c r="FA257" s="201"/>
      <c r="FB257" s="201"/>
      <c r="FC257" s="201"/>
      <c r="FD257" s="201"/>
      <c r="FE257" s="201"/>
      <c r="FF257" s="201"/>
      <c r="FG257" s="201"/>
      <c r="FH257" s="201"/>
      <c r="FI257" s="201"/>
      <c r="FJ257" s="201"/>
      <c r="FK257" s="201"/>
      <c r="FL257" s="201"/>
      <c r="FM257" s="201"/>
      <c r="FN257" s="201"/>
      <c r="FO257" s="201"/>
      <c r="FP257" s="201"/>
      <c r="FQ257" s="201"/>
      <c r="FR257" s="201"/>
      <c r="FS257" s="201"/>
      <c r="FT257" s="201"/>
      <c r="FU257" s="201"/>
      <c r="FV257" s="201"/>
      <c r="FW257" s="201"/>
      <c r="FX257" s="201"/>
      <c r="FY257" s="201"/>
      <c r="FZ257" s="201"/>
      <c r="GA257" s="201"/>
      <c r="GB257" s="201"/>
      <c r="GC257" s="201"/>
      <c r="GD257" s="201"/>
      <c r="GE257" s="201"/>
      <c r="GF257" s="201"/>
      <c r="GG257" s="201"/>
      <c r="GH257" s="201"/>
      <c r="GI257" s="201"/>
      <c r="GJ257" s="201"/>
      <c r="GK257" s="201"/>
      <c r="GL257" s="201"/>
      <c r="GM257" s="201"/>
      <c r="GN257" s="201"/>
      <c r="GO257" s="201"/>
      <c r="GP257" s="201"/>
      <c r="GQ257" s="201"/>
      <c r="GR257" s="201"/>
      <c r="GS257" s="201"/>
      <c r="GT257" s="201"/>
      <c r="GU257" s="201"/>
      <c r="GV257" s="201"/>
      <c r="GW257" s="201"/>
      <c r="GX257" s="201"/>
      <c r="GY257" s="201"/>
      <c r="GZ257" s="201"/>
      <c r="HA257" s="201"/>
      <c r="HB257" s="201"/>
      <c r="HC257" s="201"/>
      <c r="HD257" s="201"/>
      <c r="HE257" s="201"/>
      <c r="HF257" s="201"/>
      <c r="HG257" s="201"/>
      <c r="HH257" s="201"/>
      <c r="HI257" s="201"/>
      <c r="HJ257" s="201"/>
      <c r="HK257" s="201"/>
      <c r="HL257" s="201"/>
      <c r="HM257" s="201"/>
      <c r="HN257" s="201"/>
      <c r="HO257" s="201"/>
      <c r="HP257" s="201"/>
      <c r="HQ257" s="201"/>
      <c r="HR257" s="201"/>
      <c r="HS257" s="201"/>
      <c r="HT257" s="201"/>
      <c r="HU257" s="201"/>
      <c r="HV257" s="201"/>
      <c r="HW257" s="201"/>
      <c r="HX257" s="201"/>
      <c r="HY257" s="201"/>
      <c r="HZ257" s="201"/>
      <c r="IA257" s="201"/>
      <c r="IB257" s="201"/>
      <c r="IC257" s="201"/>
      <c r="ID257" s="201"/>
      <c r="IE257" s="201"/>
      <c r="IF257" s="201"/>
      <c r="IG257" s="201"/>
      <c r="IH257" s="201"/>
      <c r="II257" s="201"/>
      <c r="IJ257" s="201"/>
      <c r="IK257" s="201"/>
      <c r="IL257" s="201"/>
      <c r="IM257" s="201"/>
      <c r="IN257" s="201"/>
      <c r="IO257" s="201"/>
      <c r="IP257" s="201"/>
      <c r="IQ257" s="201"/>
      <c r="IR257" s="201"/>
      <c r="IS257" s="201"/>
    </row>
    <row r="258" spans="1:254" x14ac:dyDescent="0.2">
      <c r="A258" s="186" t="s">
        <v>582</v>
      </c>
      <c r="B258" s="179" t="s">
        <v>562</v>
      </c>
      <c r="C258" s="179" t="s">
        <v>562</v>
      </c>
      <c r="D258" s="168" t="s">
        <v>596</v>
      </c>
      <c r="E258" s="179"/>
      <c r="F258" s="169">
        <f>SUM(F259)</f>
        <v>1000</v>
      </c>
      <c r="G258" s="169">
        <f>SUM(G259)</f>
        <v>1000</v>
      </c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0"/>
      <c r="AE258" s="200"/>
      <c r="AF258" s="200"/>
      <c r="AG258" s="200"/>
      <c r="AH258" s="20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00"/>
      <c r="AU258" s="200"/>
      <c r="AV258" s="200"/>
      <c r="AW258" s="200"/>
      <c r="AX258" s="200"/>
      <c r="AY258" s="200"/>
      <c r="AZ258" s="200"/>
      <c r="BA258" s="200"/>
      <c r="BB258" s="200"/>
      <c r="BC258" s="200"/>
      <c r="BD258" s="200"/>
      <c r="BE258" s="200"/>
      <c r="BF258" s="200"/>
      <c r="BG258" s="200"/>
      <c r="BH258" s="200"/>
      <c r="BI258" s="200"/>
      <c r="BJ258" s="200"/>
      <c r="BK258" s="200"/>
      <c r="BL258" s="200"/>
      <c r="BM258" s="200"/>
      <c r="BN258" s="200"/>
      <c r="BO258" s="200"/>
      <c r="BP258" s="200"/>
      <c r="BQ258" s="200"/>
      <c r="BR258" s="200"/>
      <c r="BS258" s="200"/>
      <c r="BT258" s="200"/>
      <c r="BU258" s="200"/>
      <c r="BV258" s="200"/>
      <c r="BW258" s="200"/>
      <c r="BX258" s="200"/>
      <c r="BY258" s="200"/>
      <c r="BZ258" s="200"/>
      <c r="CA258" s="200"/>
      <c r="CB258" s="200"/>
      <c r="CC258" s="200"/>
      <c r="CD258" s="200"/>
      <c r="CE258" s="200"/>
      <c r="CF258" s="200"/>
      <c r="CG258" s="200"/>
      <c r="CH258" s="200"/>
      <c r="CI258" s="200"/>
      <c r="CJ258" s="200"/>
      <c r="CK258" s="200"/>
      <c r="CL258" s="200"/>
      <c r="CM258" s="200"/>
      <c r="CN258" s="200"/>
      <c r="CO258" s="200"/>
      <c r="CP258" s="200"/>
      <c r="CQ258" s="200"/>
      <c r="CR258" s="200"/>
      <c r="CS258" s="200"/>
      <c r="CT258" s="200"/>
      <c r="CU258" s="200"/>
      <c r="CV258" s="200"/>
      <c r="CW258" s="200"/>
      <c r="CX258" s="200"/>
      <c r="CY258" s="200"/>
      <c r="CZ258" s="200"/>
      <c r="DA258" s="200"/>
      <c r="DB258" s="200"/>
      <c r="DC258" s="200"/>
      <c r="DD258" s="200"/>
      <c r="DE258" s="200"/>
      <c r="DF258" s="200"/>
      <c r="DG258" s="200"/>
      <c r="DH258" s="200"/>
      <c r="DI258" s="200"/>
      <c r="DJ258" s="200"/>
      <c r="DK258" s="200"/>
      <c r="DL258" s="200"/>
      <c r="DM258" s="200"/>
      <c r="DN258" s="200"/>
      <c r="DO258" s="200"/>
      <c r="DP258" s="200"/>
      <c r="DQ258" s="200"/>
      <c r="DR258" s="200"/>
      <c r="DS258" s="200"/>
      <c r="DT258" s="200"/>
      <c r="DU258" s="200"/>
      <c r="DV258" s="200"/>
      <c r="DW258" s="200"/>
      <c r="DX258" s="200"/>
      <c r="DY258" s="200"/>
      <c r="DZ258" s="200"/>
      <c r="EA258" s="200"/>
      <c r="EB258" s="200"/>
      <c r="EC258" s="200"/>
      <c r="ED258" s="200"/>
      <c r="EE258" s="200"/>
      <c r="EF258" s="200"/>
      <c r="EG258" s="200"/>
      <c r="EH258" s="200"/>
      <c r="EI258" s="200"/>
      <c r="EJ258" s="200"/>
      <c r="EK258" s="200"/>
      <c r="EL258" s="200"/>
      <c r="EM258" s="200"/>
      <c r="EN258" s="200"/>
      <c r="EO258" s="200"/>
      <c r="EP258" s="200"/>
      <c r="EQ258" s="200"/>
      <c r="ER258" s="200"/>
      <c r="ES258" s="200"/>
      <c r="ET258" s="200"/>
      <c r="EU258" s="200"/>
      <c r="EV258" s="200"/>
      <c r="EW258" s="200"/>
      <c r="EX258" s="200"/>
      <c r="EY258" s="200"/>
      <c r="EZ258" s="200"/>
      <c r="FA258" s="200"/>
      <c r="FB258" s="200"/>
      <c r="FC258" s="200"/>
      <c r="FD258" s="200"/>
      <c r="FE258" s="200"/>
      <c r="FF258" s="200"/>
      <c r="FG258" s="200"/>
      <c r="FH258" s="200"/>
      <c r="FI258" s="200"/>
      <c r="FJ258" s="200"/>
      <c r="FK258" s="200"/>
      <c r="FL258" s="200"/>
      <c r="FM258" s="200"/>
      <c r="FN258" s="200"/>
      <c r="FO258" s="200"/>
      <c r="FP258" s="200"/>
      <c r="FQ258" s="200"/>
      <c r="FR258" s="200"/>
      <c r="FS258" s="200"/>
      <c r="FT258" s="200"/>
      <c r="FU258" s="200"/>
      <c r="FV258" s="200"/>
      <c r="FW258" s="200"/>
      <c r="FX258" s="200"/>
      <c r="FY258" s="200"/>
      <c r="FZ258" s="200"/>
      <c r="GA258" s="200"/>
      <c r="GB258" s="200"/>
      <c r="GC258" s="200"/>
      <c r="GD258" s="200"/>
      <c r="GE258" s="200"/>
      <c r="GF258" s="200"/>
      <c r="GG258" s="200"/>
      <c r="GH258" s="200"/>
      <c r="GI258" s="200"/>
      <c r="GJ258" s="200"/>
      <c r="GK258" s="200"/>
      <c r="GL258" s="200"/>
      <c r="GM258" s="200"/>
      <c r="GN258" s="200"/>
      <c r="GO258" s="200"/>
      <c r="GP258" s="200"/>
      <c r="GQ258" s="200"/>
      <c r="GR258" s="200"/>
      <c r="GS258" s="200"/>
      <c r="GT258" s="200"/>
      <c r="GU258" s="200"/>
      <c r="GV258" s="200"/>
      <c r="GW258" s="200"/>
      <c r="GX258" s="200"/>
      <c r="GY258" s="200"/>
      <c r="GZ258" s="200"/>
      <c r="HA258" s="200"/>
      <c r="HB258" s="200"/>
      <c r="HC258" s="200"/>
      <c r="HD258" s="200"/>
      <c r="HE258" s="200"/>
      <c r="HF258" s="200"/>
      <c r="HG258" s="200"/>
      <c r="HH258" s="200"/>
      <c r="HI258" s="200"/>
      <c r="HJ258" s="200"/>
      <c r="HK258" s="200"/>
      <c r="HL258" s="200"/>
      <c r="HM258" s="200"/>
      <c r="HN258" s="200"/>
      <c r="HO258" s="200"/>
      <c r="HP258" s="200"/>
      <c r="HQ258" s="200"/>
      <c r="HR258" s="200"/>
      <c r="HS258" s="200"/>
      <c r="HT258" s="200"/>
      <c r="HU258" s="200"/>
      <c r="HV258" s="200"/>
      <c r="HW258" s="200"/>
      <c r="HX258" s="200"/>
      <c r="HY258" s="200"/>
      <c r="HZ258" s="200"/>
      <c r="IA258" s="200"/>
      <c r="IB258" s="200"/>
      <c r="IC258" s="200"/>
      <c r="ID258" s="200"/>
      <c r="IE258" s="200"/>
      <c r="IF258" s="200"/>
      <c r="IG258" s="200"/>
      <c r="IH258" s="200"/>
      <c r="II258" s="200"/>
      <c r="IJ258" s="200"/>
      <c r="IK258" s="200"/>
      <c r="IL258" s="200"/>
      <c r="IM258" s="200"/>
      <c r="IN258" s="200"/>
      <c r="IO258" s="200"/>
      <c r="IP258" s="200"/>
      <c r="IQ258" s="200"/>
      <c r="IR258" s="200"/>
      <c r="IS258" s="200"/>
    </row>
    <row r="259" spans="1:254" s="166" customFormat="1" ht="25.5" x14ac:dyDescent="0.2">
      <c r="A259" s="163" t="s">
        <v>472</v>
      </c>
      <c r="B259" s="183" t="s">
        <v>562</v>
      </c>
      <c r="C259" s="183" t="s">
        <v>562</v>
      </c>
      <c r="D259" s="164" t="s">
        <v>596</v>
      </c>
      <c r="E259" s="183" t="s">
        <v>473</v>
      </c>
      <c r="F259" s="165">
        <v>1000</v>
      </c>
      <c r="G259" s="165">
        <v>1000</v>
      </c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01"/>
      <c r="BG259" s="201"/>
      <c r="BH259" s="201"/>
      <c r="BI259" s="201"/>
      <c r="BJ259" s="201"/>
      <c r="BK259" s="201"/>
      <c r="BL259" s="201"/>
      <c r="BM259" s="201"/>
      <c r="BN259" s="201"/>
      <c r="BO259" s="201"/>
      <c r="BP259" s="201"/>
      <c r="BQ259" s="201"/>
      <c r="BR259" s="201"/>
      <c r="BS259" s="201"/>
      <c r="BT259" s="201"/>
      <c r="BU259" s="201"/>
      <c r="BV259" s="201"/>
      <c r="BW259" s="201"/>
      <c r="BX259" s="201"/>
      <c r="BY259" s="201"/>
      <c r="BZ259" s="201"/>
      <c r="CA259" s="201"/>
      <c r="CB259" s="201"/>
      <c r="CC259" s="201"/>
      <c r="CD259" s="201"/>
      <c r="CE259" s="201"/>
      <c r="CF259" s="201"/>
      <c r="CG259" s="201"/>
      <c r="CH259" s="201"/>
      <c r="CI259" s="201"/>
      <c r="CJ259" s="201"/>
      <c r="CK259" s="201"/>
      <c r="CL259" s="201"/>
      <c r="CM259" s="201"/>
      <c r="CN259" s="201"/>
      <c r="CO259" s="201"/>
      <c r="CP259" s="201"/>
      <c r="CQ259" s="201"/>
      <c r="CR259" s="201"/>
      <c r="CS259" s="201"/>
      <c r="CT259" s="201"/>
      <c r="CU259" s="201"/>
      <c r="CV259" s="201"/>
      <c r="CW259" s="201"/>
      <c r="CX259" s="201"/>
      <c r="CY259" s="201"/>
      <c r="CZ259" s="201"/>
      <c r="DA259" s="201"/>
      <c r="DB259" s="201"/>
      <c r="DC259" s="201"/>
      <c r="DD259" s="201"/>
      <c r="DE259" s="201"/>
      <c r="DF259" s="201"/>
      <c r="DG259" s="201"/>
      <c r="DH259" s="201"/>
      <c r="DI259" s="201"/>
      <c r="DJ259" s="201"/>
      <c r="DK259" s="201"/>
      <c r="DL259" s="201"/>
      <c r="DM259" s="201"/>
      <c r="DN259" s="201"/>
      <c r="DO259" s="201"/>
      <c r="DP259" s="201"/>
      <c r="DQ259" s="201"/>
      <c r="DR259" s="201"/>
      <c r="DS259" s="201"/>
      <c r="DT259" s="201"/>
      <c r="DU259" s="201"/>
      <c r="DV259" s="201"/>
      <c r="DW259" s="201"/>
      <c r="DX259" s="201"/>
      <c r="DY259" s="201"/>
      <c r="DZ259" s="201"/>
      <c r="EA259" s="201"/>
      <c r="EB259" s="201"/>
      <c r="EC259" s="201"/>
      <c r="ED259" s="201"/>
      <c r="EE259" s="201"/>
      <c r="EF259" s="201"/>
      <c r="EG259" s="201"/>
      <c r="EH259" s="201"/>
      <c r="EI259" s="201"/>
      <c r="EJ259" s="201"/>
      <c r="EK259" s="201"/>
      <c r="EL259" s="201"/>
      <c r="EM259" s="201"/>
      <c r="EN259" s="201"/>
      <c r="EO259" s="201"/>
      <c r="EP259" s="201"/>
      <c r="EQ259" s="201"/>
      <c r="ER259" s="201"/>
      <c r="ES259" s="201"/>
      <c r="ET259" s="201"/>
      <c r="EU259" s="201"/>
      <c r="EV259" s="201"/>
      <c r="EW259" s="201"/>
      <c r="EX259" s="201"/>
      <c r="EY259" s="201"/>
      <c r="EZ259" s="201"/>
      <c r="FA259" s="201"/>
      <c r="FB259" s="201"/>
      <c r="FC259" s="201"/>
      <c r="FD259" s="201"/>
      <c r="FE259" s="201"/>
      <c r="FF259" s="201"/>
      <c r="FG259" s="201"/>
      <c r="FH259" s="201"/>
      <c r="FI259" s="201"/>
      <c r="FJ259" s="201"/>
      <c r="FK259" s="201"/>
      <c r="FL259" s="201"/>
      <c r="FM259" s="201"/>
      <c r="FN259" s="201"/>
      <c r="FO259" s="201"/>
      <c r="FP259" s="201"/>
      <c r="FQ259" s="201"/>
      <c r="FR259" s="201"/>
      <c r="FS259" s="201"/>
      <c r="FT259" s="201"/>
      <c r="FU259" s="201"/>
      <c r="FV259" s="201"/>
      <c r="FW259" s="201"/>
      <c r="FX259" s="201"/>
      <c r="FY259" s="201"/>
      <c r="FZ259" s="201"/>
      <c r="GA259" s="201"/>
      <c r="GB259" s="201"/>
      <c r="GC259" s="201"/>
      <c r="GD259" s="201"/>
      <c r="GE259" s="201"/>
      <c r="GF259" s="201"/>
      <c r="GG259" s="201"/>
      <c r="GH259" s="201"/>
      <c r="GI259" s="201"/>
      <c r="GJ259" s="201"/>
      <c r="GK259" s="201"/>
      <c r="GL259" s="201"/>
      <c r="GM259" s="201"/>
      <c r="GN259" s="201"/>
      <c r="GO259" s="201"/>
      <c r="GP259" s="201"/>
      <c r="GQ259" s="201"/>
      <c r="GR259" s="201"/>
      <c r="GS259" s="201"/>
      <c r="GT259" s="201"/>
      <c r="GU259" s="201"/>
      <c r="GV259" s="201"/>
      <c r="GW259" s="201"/>
      <c r="GX259" s="201"/>
      <c r="GY259" s="201"/>
      <c r="GZ259" s="201"/>
      <c r="HA259" s="201"/>
      <c r="HB259" s="201"/>
      <c r="HC259" s="201"/>
      <c r="HD259" s="201"/>
      <c r="HE259" s="201"/>
      <c r="HF259" s="201"/>
      <c r="HG259" s="201"/>
      <c r="HH259" s="201"/>
      <c r="HI259" s="201"/>
      <c r="HJ259" s="201"/>
      <c r="HK259" s="201"/>
      <c r="HL259" s="201"/>
      <c r="HM259" s="201"/>
      <c r="HN259" s="201"/>
      <c r="HO259" s="201"/>
      <c r="HP259" s="201"/>
      <c r="HQ259" s="201"/>
      <c r="HR259" s="201"/>
      <c r="HS259" s="201"/>
      <c r="HT259" s="201"/>
      <c r="HU259" s="201"/>
      <c r="HV259" s="201"/>
      <c r="HW259" s="201"/>
      <c r="HX259" s="201"/>
      <c r="HY259" s="201"/>
      <c r="HZ259" s="201"/>
      <c r="IA259" s="201"/>
      <c r="IB259" s="201"/>
      <c r="IC259" s="201"/>
      <c r="ID259" s="201"/>
      <c r="IE259" s="201"/>
      <c r="IF259" s="201"/>
      <c r="IG259" s="201"/>
      <c r="IH259" s="201"/>
      <c r="II259" s="201"/>
      <c r="IJ259" s="201"/>
      <c r="IK259" s="201"/>
      <c r="IL259" s="201"/>
      <c r="IM259" s="201"/>
      <c r="IN259" s="201"/>
      <c r="IO259" s="201"/>
      <c r="IP259" s="201"/>
      <c r="IQ259" s="201"/>
      <c r="IR259" s="201"/>
      <c r="IS259" s="201"/>
    </row>
    <row r="260" spans="1:254" x14ac:dyDescent="0.2">
      <c r="A260" s="186" t="s">
        <v>597</v>
      </c>
      <c r="B260" s="179" t="s">
        <v>562</v>
      </c>
      <c r="C260" s="179" t="s">
        <v>562</v>
      </c>
      <c r="D260" s="168" t="s">
        <v>598</v>
      </c>
      <c r="E260" s="168"/>
      <c r="F260" s="205">
        <f>SUM(F261+F262)</f>
        <v>300</v>
      </c>
      <c r="G260" s="205">
        <f>SUM(G261+G262)</f>
        <v>300</v>
      </c>
    </row>
    <row r="261" spans="1:254" x14ac:dyDescent="0.2">
      <c r="A261" s="163" t="s">
        <v>437</v>
      </c>
      <c r="B261" s="183" t="s">
        <v>562</v>
      </c>
      <c r="C261" s="183" t="s">
        <v>562</v>
      </c>
      <c r="D261" s="164" t="s">
        <v>598</v>
      </c>
      <c r="E261" s="183" t="s">
        <v>428</v>
      </c>
      <c r="F261" s="165">
        <v>100</v>
      </c>
      <c r="G261" s="165">
        <v>100</v>
      </c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DI261" s="166"/>
      <c r="DJ261" s="166"/>
      <c r="DK261" s="166"/>
      <c r="DL261" s="166"/>
      <c r="DM261" s="166"/>
      <c r="DN261" s="166"/>
      <c r="DO261" s="166"/>
      <c r="DP261" s="166"/>
      <c r="DQ261" s="166"/>
      <c r="DR261" s="166"/>
      <c r="DS261" s="166"/>
      <c r="DT261" s="166"/>
      <c r="DU261" s="166"/>
      <c r="DV261" s="166"/>
      <c r="DW261" s="166"/>
      <c r="DX261" s="166"/>
      <c r="DY261" s="166"/>
      <c r="DZ261" s="166"/>
      <c r="EA261" s="166"/>
      <c r="EB261" s="166"/>
      <c r="EC261" s="166"/>
      <c r="ED261" s="166"/>
      <c r="EE261" s="166"/>
      <c r="EF261" s="166"/>
      <c r="EG261" s="166"/>
      <c r="EH261" s="166"/>
      <c r="EI261" s="166"/>
      <c r="EJ261" s="166"/>
      <c r="EK261" s="166"/>
      <c r="EL261" s="166"/>
      <c r="EM261" s="166"/>
      <c r="EN261" s="166"/>
      <c r="EO261" s="166"/>
      <c r="EP261" s="166"/>
      <c r="EQ261" s="166"/>
      <c r="ER261" s="166"/>
      <c r="ES261" s="166"/>
      <c r="ET261" s="166"/>
      <c r="EU261" s="166"/>
      <c r="EV261" s="166"/>
      <c r="EW261" s="166"/>
      <c r="EX261" s="166"/>
      <c r="EY261" s="166"/>
      <c r="EZ261" s="166"/>
      <c r="FA261" s="166"/>
      <c r="FB261" s="166"/>
      <c r="FC261" s="166"/>
      <c r="FD261" s="166"/>
      <c r="FE261" s="166"/>
      <c r="FF261" s="166"/>
      <c r="FG261" s="166"/>
      <c r="FH261" s="166"/>
      <c r="FI261" s="166"/>
      <c r="FJ261" s="166"/>
      <c r="FK261" s="166"/>
      <c r="FL261" s="166"/>
      <c r="FM261" s="166"/>
      <c r="FN261" s="166"/>
      <c r="FO261" s="166"/>
      <c r="FP261" s="166"/>
      <c r="FQ261" s="166"/>
      <c r="FR261" s="166"/>
      <c r="FS261" s="166"/>
      <c r="FT261" s="166"/>
      <c r="FU261" s="166"/>
      <c r="FV261" s="166"/>
      <c r="FW261" s="166"/>
      <c r="FX261" s="166"/>
      <c r="FY261" s="166"/>
      <c r="FZ261" s="166"/>
      <c r="GA261" s="166"/>
      <c r="GB261" s="166"/>
      <c r="GC261" s="166"/>
      <c r="GD261" s="166"/>
      <c r="GE261" s="166"/>
      <c r="GF261" s="166"/>
      <c r="GG261" s="166"/>
      <c r="GH261" s="166"/>
      <c r="GI261" s="166"/>
      <c r="GJ261" s="166"/>
      <c r="GK261" s="166"/>
      <c r="GL261" s="166"/>
      <c r="GM261" s="166"/>
      <c r="GN261" s="166"/>
      <c r="GO261" s="166"/>
      <c r="GP261" s="166"/>
      <c r="GQ261" s="166"/>
      <c r="GR261" s="166"/>
      <c r="GS261" s="166"/>
      <c r="GT261" s="166"/>
      <c r="GU261" s="166"/>
      <c r="GV261" s="166"/>
      <c r="GW261" s="166"/>
      <c r="GX261" s="166"/>
      <c r="GY261" s="166"/>
      <c r="GZ261" s="166"/>
      <c r="HA261" s="166"/>
      <c r="HB261" s="166"/>
      <c r="HC261" s="166"/>
      <c r="HD261" s="166"/>
      <c r="HE261" s="166"/>
      <c r="HF261" s="166"/>
      <c r="HG261" s="166"/>
      <c r="HH261" s="166"/>
      <c r="HI261" s="166"/>
      <c r="HJ261" s="166"/>
      <c r="HK261" s="166"/>
      <c r="HL261" s="166"/>
      <c r="HM261" s="166"/>
      <c r="HN261" s="166"/>
      <c r="HO261" s="166"/>
      <c r="HP261" s="166"/>
      <c r="HQ261" s="166"/>
      <c r="HR261" s="166"/>
      <c r="HS261" s="166"/>
      <c r="HT261" s="166"/>
      <c r="HU261" s="166"/>
      <c r="HV261" s="166"/>
      <c r="HW261" s="166"/>
      <c r="HX261" s="166"/>
      <c r="HY261" s="166"/>
      <c r="HZ261" s="166"/>
      <c r="IA261" s="166"/>
      <c r="IB261" s="166"/>
      <c r="IC261" s="166"/>
      <c r="ID261" s="166"/>
      <c r="IE261" s="166"/>
      <c r="IF261" s="166"/>
      <c r="IG261" s="166"/>
      <c r="IH261" s="166"/>
      <c r="II261" s="166"/>
      <c r="IJ261" s="166"/>
      <c r="IK261" s="166"/>
      <c r="IL261" s="166"/>
      <c r="IM261" s="166"/>
      <c r="IN261" s="166"/>
      <c r="IO261" s="166"/>
      <c r="IP261" s="166"/>
      <c r="IQ261" s="166"/>
      <c r="IR261" s="166"/>
      <c r="IS261" s="166"/>
    </row>
    <row r="262" spans="1:254" ht="25.5" x14ac:dyDescent="0.2">
      <c r="A262" s="163" t="s">
        <v>472</v>
      </c>
      <c r="B262" s="183" t="s">
        <v>562</v>
      </c>
      <c r="C262" s="183" t="s">
        <v>562</v>
      </c>
      <c r="D262" s="164" t="s">
        <v>598</v>
      </c>
      <c r="E262" s="183" t="s">
        <v>473</v>
      </c>
      <c r="F262" s="165">
        <v>200</v>
      </c>
      <c r="G262" s="165">
        <v>200</v>
      </c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DI262" s="166"/>
      <c r="DJ262" s="166"/>
      <c r="DK262" s="166"/>
      <c r="DL262" s="166"/>
      <c r="DM262" s="166"/>
      <c r="DN262" s="166"/>
      <c r="DO262" s="166"/>
      <c r="DP262" s="166"/>
      <c r="DQ262" s="166"/>
      <c r="DR262" s="166"/>
      <c r="DS262" s="166"/>
      <c r="DT262" s="166"/>
      <c r="DU262" s="166"/>
      <c r="DV262" s="166"/>
      <c r="DW262" s="166"/>
      <c r="DX262" s="166"/>
      <c r="DY262" s="166"/>
      <c r="DZ262" s="166"/>
      <c r="EA262" s="166"/>
      <c r="EB262" s="166"/>
      <c r="EC262" s="166"/>
      <c r="ED262" s="166"/>
      <c r="EE262" s="166"/>
      <c r="EF262" s="166"/>
      <c r="EG262" s="166"/>
      <c r="EH262" s="166"/>
      <c r="EI262" s="166"/>
      <c r="EJ262" s="166"/>
      <c r="EK262" s="166"/>
      <c r="EL262" s="166"/>
      <c r="EM262" s="166"/>
      <c r="EN262" s="166"/>
      <c r="EO262" s="166"/>
      <c r="EP262" s="166"/>
      <c r="EQ262" s="166"/>
      <c r="ER262" s="166"/>
      <c r="ES262" s="166"/>
      <c r="ET262" s="166"/>
      <c r="EU262" s="166"/>
      <c r="EV262" s="166"/>
      <c r="EW262" s="166"/>
      <c r="EX262" s="166"/>
      <c r="EY262" s="166"/>
      <c r="EZ262" s="166"/>
      <c r="FA262" s="166"/>
      <c r="FB262" s="166"/>
      <c r="FC262" s="166"/>
      <c r="FD262" s="166"/>
      <c r="FE262" s="166"/>
      <c r="FF262" s="166"/>
      <c r="FG262" s="166"/>
      <c r="FH262" s="166"/>
      <c r="FI262" s="166"/>
      <c r="FJ262" s="166"/>
      <c r="FK262" s="166"/>
      <c r="FL262" s="166"/>
      <c r="FM262" s="166"/>
      <c r="FN262" s="166"/>
      <c r="FO262" s="166"/>
      <c r="FP262" s="166"/>
      <c r="FQ262" s="166"/>
      <c r="FR262" s="166"/>
      <c r="FS262" s="166"/>
      <c r="FT262" s="166"/>
      <c r="FU262" s="166"/>
      <c r="FV262" s="166"/>
      <c r="FW262" s="166"/>
      <c r="FX262" s="166"/>
      <c r="FY262" s="166"/>
      <c r="FZ262" s="166"/>
      <c r="GA262" s="166"/>
      <c r="GB262" s="166"/>
      <c r="GC262" s="166"/>
      <c r="GD262" s="166"/>
      <c r="GE262" s="166"/>
      <c r="GF262" s="166"/>
      <c r="GG262" s="166"/>
      <c r="GH262" s="166"/>
      <c r="GI262" s="166"/>
      <c r="GJ262" s="166"/>
      <c r="GK262" s="166"/>
      <c r="GL262" s="166"/>
      <c r="GM262" s="166"/>
      <c r="GN262" s="166"/>
      <c r="GO262" s="166"/>
      <c r="GP262" s="166"/>
      <c r="GQ262" s="166"/>
      <c r="GR262" s="166"/>
      <c r="GS262" s="166"/>
      <c r="GT262" s="166"/>
      <c r="GU262" s="166"/>
      <c r="GV262" s="166"/>
      <c r="GW262" s="166"/>
      <c r="GX262" s="166"/>
      <c r="GY262" s="166"/>
      <c r="GZ262" s="166"/>
      <c r="HA262" s="166"/>
      <c r="HB262" s="166"/>
      <c r="HC262" s="166"/>
      <c r="HD262" s="166"/>
      <c r="HE262" s="166"/>
      <c r="HF262" s="166"/>
      <c r="HG262" s="166"/>
      <c r="HH262" s="166"/>
      <c r="HI262" s="166"/>
      <c r="HJ262" s="166"/>
      <c r="HK262" s="166"/>
      <c r="HL262" s="166"/>
      <c r="HM262" s="166"/>
      <c r="HN262" s="166"/>
      <c r="HO262" s="166"/>
      <c r="HP262" s="166"/>
      <c r="HQ262" s="166"/>
      <c r="HR262" s="166"/>
      <c r="HS262" s="166"/>
      <c r="HT262" s="166"/>
      <c r="HU262" s="166"/>
      <c r="HV262" s="166"/>
      <c r="HW262" s="166"/>
      <c r="HX262" s="166"/>
      <c r="HY262" s="166"/>
      <c r="HZ262" s="166"/>
      <c r="IA262" s="166"/>
      <c r="IB262" s="166"/>
      <c r="IC262" s="166"/>
      <c r="ID262" s="166"/>
      <c r="IE262" s="166"/>
      <c r="IF262" s="166"/>
      <c r="IG262" s="166"/>
      <c r="IH262" s="166"/>
      <c r="II262" s="166"/>
      <c r="IJ262" s="166"/>
      <c r="IK262" s="166"/>
      <c r="IL262" s="166"/>
      <c r="IM262" s="166"/>
      <c r="IN262" s="166"/>
      <c r="IO262" s="166"/>
      <c r="IP262" s="166"/>
      <c r="IQ262" s="166"/>
      <c r="IR262" s="166"/>
      <c r="IS262" s="166"/>
    </row>
    <row r="263" spans="1:254" ht="13.5" hidden="1" x14ac:dyDescent="0.25">
      <c r="A263" s="188" t="s">
        <v>522</v>
      </c>
      <c r="B263" s="177" t="s">
        <v>562</v>
      </c>
      <c r="C263" s="177" t="s">
        <v>562</v>
      </c>
      <c r="D263" s="161"/>
      <c r="E263" s="177"/>
      <c r="F263" s="162">
        <f>SUM(F264)</f>
        <v>0</v>
      </c>
      <c r="G263" s="162">
        <f>SUM(G264)</f>
        <v>291.26</v>
      </c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6"/>
      <c r="BQ263" s="166"/>
      <c r="BR263" s="166"/>
      <c r="BS263" s="166"/>
      <c r="BT263" s="166"/>
      <c r="BU263" s="166"/>
      <c r="BV263" s="166"/>
      <c r="BW263" s="166"/>
      <c r="BX263" s="166"/>
      <c r="BY263" s="166"/>
      <c r="BZ263" s="166"/>
      <c r="CA263" s="166"/>
      <c r="CB263" s="166"/>
      <c r="CC263" s="166"/>
      <c r="CD263" s="166"/>
      <c r="CE263" s="166"/>
      <c r="CF263" s="166"/>
      <c r="CG263" s="166"/>
      <c r="CH263" s="166"/>
      <c r="CI263" s="166"/>
      <c r="CJ263" s="166"/>
      <c r="CK263" s="166"/>
      <c r="CL263" s="166"/>
      <c r="CM263" s="166"/>
      <c r="CN263" s="166"/>
      <c r="CO263" s="166"/>
      <c r="CP263" s="166"/>
      <c r="CQ263" s="166"/>
      <c r="CR263" s="166"/>
      <c r="CS263" s="166"/>
      <c r="CT263" s="166"/>
      <c r="CU263" s="166"/>
      <c r="CV263" s="166"/>
      <c r="CW263" s="166"/>
      <c r="CX263" s="166"/>
      <c r="CY263" s="166"/>
      <c r="CZ263" s="166"/>
      <c r="DA263" s="166"/>
      <c r="DB263" s="166"/>
      <c r="DC263" s="166"/>
      <c r="DD263" s="166"/>
      <c r="DE263" s="166"/>
      <c r="DF263" s="166"/>
      <c r="DG263" s="166"/>
      <c r="DH263" s="166"/>
      <c r="DI263" s="166"/>
      <c r="DJ263" s="166"/>
      <c r="DK263" s="166"/>
      <c r="DL263" s="166"/>
      <c r="DM263" s="166"/>
      <c r="DN263" s="166"/>
      <c r="DO263" s="166"/>
      <c r="DP263" s="166"/>
      <c r="DQ263" s="166"/>
      <c r="DR263" s="166"/>
      <c r="DS263" s="166"/>
      <c r="DT263" s="166"/>
      <c r="DU263" s="166"/>
      <c r="DV263" s="166"/>
      <c r="DW263" s="166"/>
      <c r="DX263" s="166"/>
      <c r="DY263" s="166"/>
      <c r="DZ263" s="166"/>
      <c r="EA263" s="166"/>
      <c r="EB263" s="166"/>
      <c r="EC263" s="166"/>
      <c r="ED263" s="166"/>
      <c r="EE263" s="166"/>
      <c r="EF263" s="166"/>
      <c r="EG263" s="166"/>
      <c r="EH263" s="166"/>
      <c r="EI263" s="166"/>
      <c r="EJ263" s="166"/>
      <c r="EK263" s="166"/>
      <c r="EL263" s="166"/>
      <c r="EM263" s="166"/>
      <c r="EN263" s="166"/>
      <c r="EO263" s="166"/>
      <c r="EP263" s="166"/>
      <c r="EQ263" s="166"/>
      <c r="ER263" s="166"/>
      <c r="ES263" s="166"/>
      <c r="ET263" s="166"/>
      <c r="EU263" s="166"/>
      <c r="EV263" s="166"/>
      <c r="EW263" s="166"/>
      <c r="EX263" s="166"/>
      <c r="EY263" s="166"/>
      <c r="EZ263" s="166"/>
      <c r="FA263" s="166"/>
      <c r="FB263" s="166"/>
      <c r="FC263" s="166"/>
      <c r="FD263" s="166"/>
      <c r="FE263" s="166"/>
      <c r="FF263" s="166"/>
      <c r="FG263" s="166"/>
      <c r="FH263" s="166"/>
      <c r="FI263" s="166"/>
      <c r="FJ263" s="166"/>
      <c r="FK263" s="166"/>
      <c r="FL263" s="166"/>
      <c r="FM263" s="166"/>
      <c r="FN263" s="166"/>
      <c r="FO263" s="166"/>
      <c r="FP263" s="166"/>
      <c r="FQ263" s="166"/>
      <c r="FR263" s="166"/>
      <c r="FS263" s="166"/>
      <c r="FT263" s="166"/>
      <c r="FU263" s="166"/>
      <c r="FV263" s="166"/>
      <c r="FW263" s="166"/>
      <c r="FX263" s="166"/>
      <c r="FY263" s="166"/>
      <c r="FZ263" s="166"/>
      <c r="GA263" s="166"/>
      <c r="GB263" s="166"/>
      <c r="GC263" s="166"/>
      <c r="GD263" s="166"/>
      <c r="GE263" s="166"/>
      <c r="GF263" s="166"/>
      <c r="GG263" s="166"/>
      <c r="GH263" s="166"/>
      <c r="GI263" s="166"/>
      <c r="GJ263" s="166"/>
      <c r="GK263" s="166"/>
      <c r="GL263" s="166"/>
      <c r="GM263" s="166"/>
      <c r="GN263" s="166"/>
      <c r="GO263" s="166"/>
      <c r="GP263" s="166"/>
      <c r="GQ263" s="166"/>
      <c r="GR263" s="166"/>
      <c r="GS263" s="166"/>
      <c r="GT263" s="166"/>
      <c r="GU263" s="166"/>
      <c r="GV263" s="166"/>
      <c r="GW263" s="166"/>
      <c r="GX263" s="166"/>
      <c r="GY263" s="166"/>
      <c r="GZ263" s="166"/>
      <c r="HA263" s="166"/>
      <c r="HB263" s="166"/>
      <c r="HC263" s="166"/>
      <c r="HD263" s="166"/>
      <c r="HE263" s="166"/>
      <c r="HF263" s="166"/>
      <c r="HG263" s="166"/>
      <c r="HH263" s="166"/>
      <c r="HI263" s="166"/>
      <c r="HJ263" s="166"/>
      <c r="HK263" s="166"/>
      <c r="HL263" s="166"/>
      <c r="HM263" s="166"/>
      <c r="HN263" s="166"/>
      <c r="HO263" s="166"/>
      <c r="HP263" s="166"/>
      <c r="HQ263" s="166"/>
      <c r="HR263" s="166"/>
      <c r="HS263" s="166"/>
      <c r="HT263" s="166"/>
      <c r="HU263" s="166"/>
      <c r="HV263" s="166"/>
      <c r="HW263" s="166"/>
      <c r="HX263" s="166"/>
      <c r="HY263" s="166"/>
      <c r="HZ263" s="166"/>
      <c r="IA263" s="166"/>
      <c r="IB263" s="166"/>
      <c r="IC263" s="166"/>
      <c r="ID263" s="166"/>
      <c r="IE263" s="166"/>
      <c r="IF263" s="166"/>
      <c r="IG263" s="166"/>
      <c r="IH263" s="166"/>
      <c r="II263" s="166"/>
      <c r="IJ263" s="166"/>
      <c r="IK263" s="166"/>
      <c r="IL263" s="166"/>
      <c r="IM263" s="166"/>
      <c r="IN263" s="166"/>
      <c r="IO263" s="166"/>
      <c r="IP263" s="166"/>
      <c r="IQ263" s="166"/>
      <c r="IR263" s="166"/>
      <c r="IS263" s="166"/>
    </row>
    <row r="264" spans="1:254" ht="25.5" hidden="1" x14ac:dyDescent="0.2">
      <c r="A264" s="163" t="s">
        <v>472</v>
      </c>
      <c r="B264" s="183" t="s">
        <v>562</v>
      </c>
      <c r="C264" s="183" t="s">
        <v>562</v>
      </c>
      <c r="D264" s="164" t="s">
        <v>523</v>
      </c>
      <c r="E264" s="183" t="s">
        <v>473</v>
      </c>
      <c r="F264" s="165">
        <v>0</v>
      </c>
      <c r="G264" s="165">
        <v>291.26</v>
      </c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6"/>
      <c r="BQ264" s="166"/>
      <c r="BR264" s="166"/>
      <c r="BS264" s="166"/>
      <c r="BT264" s="166"/>
      <c r="BU264" s="166"/>
      <c r="BV264" s="166"/>
      <c r="BW264" s="166"/>
      <c r="BX264" s="166"/>
      <c r="BY264" s="166"/>
      <c r="BZ264" s="166"/>
      <c r="CA264" s="166"/>
      <c r="CB264" s="166"/>
      <c r="CC264" s="166"/>
      <c r="CD264" s="166"/>
      <c r="CE264" s="166"/>
      <c r="CF264" s="166"/>
      <c r="CG264" s="166"/>
      <c r="CH264" s="166"/>
      <c r="CI264" s="166"/>
      <c r="CJ264" s="166"/>
      <c r="CK264" s="166"/>
      <c r="CL264" s="166"/>
      <c r="CM264" s="166"/>
      <c r="CN264" s="166"/>
      <c r="CO264" s="166"/>
      <c r="CP264" s="166"/>
      <c r="CQ264" s="166"/>
      <c r="CR264" s="166"/>
      <c r="CS264" s="166"/>
      <c r="CT264" s="166"/>
      <c r="CU264" s="166"/>
      <c r="CV264" s="166"/>
      <c r="CW264" s="166"/>
      <c r="CX264" s="166"/>
      <c r="CY264" s="166"/>
      <c r="CZ264" s="166"/>
      <c r="DA264" s="166"/>
      <c r="DB264" s="166"/>
      <c r="DC264" s="166"/>
      <c r="DD264" s="166"/>
      <c r="DE264" s="166"/>
      <c r="DF264" s="166"/>
      <c r="DG264" s="166"/>
      <c r="DH264" s="166"/>
      <c r="DI264" s="166"/>
      <c r="DJ264" s="166"/>
      <c r="DK264" s="166"/>
      <c r="DL264" s="166"/>
      <c r="DM264" s="166"/>
      <c r="DN264" s="166"/>
      <c r="DO264" s="166"/>
      <c r="DP264" s="166"/>
      <c r="DQ264" s="166"/>
      <c r="DR264" s="166"/>
      <c r="DS264" s="166"/>
      <c r="DT264" s="166"/>
      <c r="DU264" s="166"/>
      <c r="DV264" s="166"/>
      <c r="DW264" s="166"/>
      <c r="DX264" s="166"/>
      <c r="DY264" s="166"/>
      <c r="DZ264" s="166"/>
      <c r="EA264" s="166"/>
      <c r="EB264" s="166"/>
      <c r="EC264" s="166"/>
      <c r="ED264" s="166"/>
      <c r="EE264" s="166"/>
      <c r="EF264" s="166"/>
      <c r="EG264" s="166"/>
      <c r="EH264" s="166"/>
      <c r="EI264" s="166"/>
      <c r="EJ264" s="166"/>
      <c r="EK264" s="166"/>
      <c r="EL264" s="166"/>
      <c r="EM264" s="166"/>
      <c r="EN264" s="166"/>
      <c r="EO264" s="166"/>
      <c r="EP264" s="166"/>
      <c r="EQ264" s="166"/>
      <c r="ER264" s="166"/>
      <c r="ES264" s="166"/>
      <c r="ET264" s="166"/>
      <c r="EU264" s="166"/>
      <c r="EV264" s="166"/>
      <c r="EW264" s="166"/>
      <c r="EX264" s="166"/>
      <c r="EY264" s="166"/>
      <c r="EZ264" s="166"/>
      <c r="FA264" s="166"/>
      <c r="FB264" s="166"/>
      <c r="FC264" s="166"/>
      <c r="FD264" s="166"/>
      <c r="FE264" s="166"/>
      <c r="FF264" s="166"/>
      <c r="FG264" s="166"/>
      <c r="FH264" s="166"/>
      <c r="FI264" s="166"/>
      <c r="FJ264" s="166"/>
      <c r="FK264" s="166"/>
      <c r="FL264" s="166"/>
      <c r="FM264" s="166"/>
      <c r="FN264" s="166"/>
      <c r="FO264" s="166"/>
      <c r="FP264" s="166"/>
      <c r="FQ264" s="166"/>
      <c r="FR264" s="166"/>
      <c r="FS264" s="166"/>
      <c r="FT264" s="166"/>
      <c r="FU264" s="166"/>
      <c r="FV264" s="166"/>
      <c r="FW264" s="166"/>
      <c r="FX264" s="166"/>
      <c r="FY264" s="166"/>
      <c r="FZ264" s="166"/>
      <c r="GA264" s="166"/>
      <c r="GB264" s="166"/>
      <c r="GC264" s="166"/>
      <c r="GD264" s="166"/>
      <c r="GE264" s="166"/>
      <c r="GF264" s="166"/>
      <c r="GG264" s="166"/>
      <c r="GH264" s="166"/>
      <c r="GI264" s="166"/>
      <c r="GJ264" s="166"/>
      <c r="GK264" s="166"/>
      <c r="GL264" s="166"/>
      <c r="GM264" s="166"/>
      <c r="GN264" s="166"/>
      <c r="GO264" s="166"/>
      <c r="GP264" s="166"/>
      <c r="GQ264" s="166"/>
      <c r="GR264" s="166"/>
      <c r="GS264" s="166"/>
      <c r="GT264" s="166"/>
      <c r="GU264" s="166"/>
      <c r="GV264" s="166"/>
      <c r="GW264" s="166"/>
      <c r="GX264" s="166"/>
      <c r="GY264" s="166"/>
      <c r="GZ264" s="166"/>
      <c r="HA264" s="166"/>
      <c r="HB264" s="166"/>
      <c r="HC264" s="166"/>
      <c r="HD264" s="166"/>
      <c r="HE264" s="166"/>
      <c r="HF264" s="166"/>
      <c r="HG264" s="166"/>
      <c r="HH264" s="166"/>
      <c r="HI264" s="166"/>
      <c r="HJ264" s="166"/>
      <c r="HK264" s="166"/>
      <c r="HL264" s="166"/>
      <c r="HM264" s="166"/>
      <c r="HN264" s="166"/>
      <c r="HO264" s="166"/>
      <c r="HP264" s="166"/>
      <c r="HQ264" s="166"/>
      <c r="HR264" s="166"/>
      <c r="HS264" s="166"/>
      <c r="HT264" s="166"/>
      <c r="HU264" s="166"/>
      <c r="HV264" s="166"/>
      <c r="HW264" s="166"/>
      <c r="HX264" s="166"/>
      <c r="HY264" s="166"/>
      <c r="HZ264" s="166"/>
      <c r="IA264" s="166"/>
      <c r="IB264" s="166"/>
      <c r="IC264" s="166"/>
      <c r="ID264" s="166"/>
      <c r="IE264" s="166"/>
      <c r="IF264" s="166"/>
      <c r="IG264" s="166"/>
      <c r="IH264" s="166"/>
      <c r="II264" s="166"/>
      <c r="IJ264" s="166"/>
      <c r="IK264" s="166"/>
      <c r="IL264" s="166"/>
      <c r="IM264" s="166"/>
      <c r="IN264" s="166"/>
      <c r="IO264" s="166"/>
      <c r="IP264" s="166"/>
      <c r="IQ264" s="166"/>
      <c r="IR264" s="166"/>
      <c r="IS264" s="166"/>
    </row>
    <row r="265" spans="1:254" x14ac:dyDescent="0.2">
      <c r="A265" s="188" t="s">
        <v>599</v>
      </c>
      <c r="B265" s="189" t="s">
        <v>562</v>
      </c>
      <c r="C265" s="189" t="s">
        <v>497</v>
      </c>
      <c r="D265" s="189"/>
      <c r="E265" s="189"/>
      <c r="F265" s="159">
        <f>SUM(F266)</f>
        <v>200</v>
      </c>
      <c r="G265" s="159">
        <f>SUM(G266)</f>
        <v>450</v>
      </c>
    </row>
    <row r="266" spans="1:254" ht="13.5" x14ac:dyDescent="0.25">
      <c r="A266" s="160" t="s">
        <v>462</v>
      </c>
      <c r="B266" s="177" t="s">
        <v>562</v>
      </c>
      <c r="C266" s="177" t="s">
        <v>497</v>
      </c>
      <c r="D266" s="161" t="s">
        <v>463</v>
      </c>
      <c r="E266" s="161"/>
      <c r="F266" s="162">
        <f>SUM(F267)</f>
        <v>200</v>
      </c>
      <c r="G266" s="162">
        <f>SUM(G267)</f>
        <v>450</v>
      </c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  <c r="AN266" s="173"/>
      <c r="AO266" s="173"/>
      <c r="AP266" s="173"/>
      <c r="AQ266" s="173"/>
      <c r="AR266" s="173"/>
      <c r="AS266" s="173"/>
      <c r="AT266" s="173"/>
      <c r="AU266" s="173"/>
      <c r="AV266" s="173"/>
      <c r="AW266" s="173"/>
      <c r="AX266" s="173"/>
      <c r="AY266" s="173"/>
      <c r="AZ266" s="173"/>
      <c r="BA266" s="173"/>
      <c r="BB266" s="173"/>
      <c r="BC266" s="173"/>
      <c r="BD266" s="173"/>
      <c r="BE266" s="173"/>
      <c r="BF266" s="173"/>
      <c r="BG266" s="173"/>
      <c r="BH266" s="173"/>
      <c r="BI266" s="173"/>
      <c r="BJ266" s="173"/>
      <c r="BK266" s="173"/>
      <c r="BL266" s="173"/>
      <c r="BM266" s="173"/>
      <c r="BN266" s="173"/>
      <c r="BO266" s="173"/>
      <c r="BP266" s="173"/>
      <c r="BQ266" s="173"/>
      <c r="BR266" s="173"/>
      <c r="BS266" s="173"/>
      <c r="BT266" s="173"/>
      <c r="BU266" s="173"/>
      <c r="BV266" s="173"/>
      <c r="BW266" s="173"/>
      <c r="BX266" s="173"/>
      <c r="BY266" s="173"/>
      <c r="BZ266" s="173"/>
      <c r="CA266" s="173"/>
      <c r="CB266" s="173"/>
      <c r="CC266" s="173"/>
      <c r="CD266" s="173"/>
      <c r="CE266" s="173"/>
      <c r="CF266" s="173"/>
      <c r="CG266" s="173"/>
      <c r="CH266" s="173"/>
      <c r="CI266" s="173"/>
      <c r="CJ266" s="173"/>
      <c r="CK266" s="173"/>
      <c r="CL266" s="173"/>
      <c r="CM266" s="173"/>
      <c r="CN266" s="173"/>
      <c r="CO266" s="173"/>
      <c r="CP266" s="173"/>
      <c r="CQ266" s="173"/>
      <c r="CR266" s="173"/>
      <c r="CS266" s="173"/>
      <c r="CT266" s="173"/>
      <c r="CU266" s="173"/>
      <c r="CV266" s="173"/>
      <c r="CW266" s="173"/>
      <c r="CX266" s="173"/>
      <c r="CY266" s="173"/>
      <c r="CZ266" s="173"/>
      <c r="DA266" s="173"/>
      <c r="DB266" s="173"/>
      <c r="DC266" s="173"/>
      <c r="DD266" s="173"/>
      <c r="DE266" s="173"/>
      <c r="DF266" s="173"/>
      <c r="DG266" s="173"/>
      <c r="DH266" s="173"/>
      <c r="DI266" s="173"/>
      <c r="DJ266" s="173"/>
      <c r="DK266" s="173"/>
      <c r="DL266" s="173"/>
      <c r="DM266" s="173"/>
      <c r="DN266" s="173"/>
      <c r="DO266" s="173"/>
      <c r="DP266" s="173"/>
      <c r="DQ266" s="173"/>
      <c r="DR266" s="173"/>
      <c r="DS266" s="173"/>
      <c r="DT266" s="173"/>
      <c r="DU266" s="173"/>
      <c r="DV266" s="173"/>
      <c r="DW266" s="173"/>
      <c r="DX266" s="173"/>
      <c r="DY266" s="173"/>
      <c r="DZ266" s="173"/>
      <c r="EA266" s="173"/>
      <c r="EB266" s="173"/>
      <c r="EC266" s="173"/>
      <c r="ED266" s="173"/>
      <c r="EE266" s="173"/>
      <c r="EF266" s="173"/>
      <c r="EG266" s="173"/>
      <c r="EH266" s="173"/>
      <c r="EI266" s="173"/>
      <c r="EJ266" s="173"/>
      <c r="EK266" s="173"/>
      <c r="EL266" s="173"/>
      <c r="EM266" s="173"/>
      <c r="EN266" s="173"/>
      <c r="EO266" s="173"/>
      <c r="EP266" s="173"/>
      <c r="EQ266" s="173"/>
      <c r="ER266" s="173"/>
      <c r="ES266" s="173"/>
      <c r="ET266" s="173"/>
      <c r="EU266" s="173"/>
      <c r="EV266" s="173"/>
      <c r="EW266" s="173"/>
      <c r="EX266" s="173"/>
      <c r="EY266" s="173"/>
      <c r="EZ266" s="173"/>
      <c r="FA266" s="173"/>
      <c r="FB266" s="173"/>
      <c r="FC266" s="173"/>
      <c r="FD266" s="173"/>
      <c r="FE266" s="173"/>
      <c r="FF266" s="173"/>
      <c r="FG266" s="173"/>
      <c r="FH266" s="173"/>
      <c r="FI266" s="173"/>
      <c r="FJ266" s="173"/>
      <c r="FK266" s="173"/>
      <c r="FL266" s="173"/>
      <c r="FM266" s="173"/>
      <c r="FN266" s="173"/>
      <c r="FO266" s="173"/>
      <c r="FP266" s="173"/>
      <c r="FQ266" s="173"/>
      <c r="FR266" s="173"/>
      <c r="FS266" s="173"/>
      <c r="FT266" s="173"/>
      <c r="FU266" s="173"/>
      <c r="FV266" s="173"/>
      <c r="FW266" s="173"/>
      <c r="FX266" s="173"/>
      <c r="FY266" s="173"/>
      <c r="FZ266" s="173"/>
      <c r="GA266" s="173"/>
      <c r="GB266" s="173"/>
      <c r="GC266" s="173"/>
      <c r="GD266" s="173"/>
      <c r="GE266" s="173"/>
      <c r="GF266" s="173"/>
      <c r="GG266" s="173"/>
      <c r="GH266" s="173"/>
      <c r="GI266" s="173"/>
      <c r="GJ266" s="173"/>
      <c r="GK266" s="173"/>
      <c r="GL266" s="173"/>
      <c r="GM266" s="173"/>
      <c r="GN266" s="173"/>
      <c r="GO266" s="173"/>
      <c r="GP266" s="173"/>
      <c r="GQ266" s="173"/>
      <c r="GR266" s="173"/>
      <c r="GS266" s="173"/>
      <c r="GT266" s="173"/>
      <c r="GU266" s="173"/>
      <c r="GV266" s="173"/>
      <c r="GW266" s="173"/>
      <c r="GX266" s="173"/>
      <c r="GY266" s="173"/>
      <c r="GZ266" s="173"/>
      <c r="HA266" s="173"/>
      <c r="HB266" s="173"/>
      <c r="HC266" s="173"/>
      <c r="HD266" s="173"/>
      <c r="HE266" s="173"/>
      <c r="HF266" s="173"/>
      <c r="HG266" s="173"/>
      <c r="HH266" s="173"/>
      <c r="HI266" s="173"/>
      <c r="HJ266" s="173"/>
      <c r="HK266" s="173"/>
      <c r="HL266" s="173"/>
      <c r="HM266" s="173"/>
      <c r="HN266" s="173"/>
      <c r="HO266" s="173"/>
      <c r="HP266" s="173"/>
      <c r="HQ266" s="173"/>
      <c r="HR266" s="173"/>
      <c r="HS266" s="173"/>
      <c r="HT266" s="173"/>
      <c r="HU266" s="173"/>
      <c r="HV266" s="173"/>
      <c r="HW266" s="173"/>
      <c r="HX266" s="173"/>
      <c r="HY266" s="173"/>
      <c r="HZ266" s="173"/>
      <c r="IA266" s="173"/>
      <c r="IB266" s="173"/>
      <c r="IC266" s="173"/>
      <c r="ID266" s="173"/>
      <c r="IE266" s="173"/>
      <c r="IF266" s="173"/>
      <c r="IG266" s="173"/>
      <c r="IH266" s="173"/>
      <c r="II266" s="173"/>
      <c r="IJ266" s="173"/>
      <c r="IK266" s="173"/>
      <c r="IL266" s="173"/>
      <c r="IM266" s="173"/>
      <c r="IN266" s="173"/>
      <c r="IO266" s="173"/>
      <c r="IP266" s="173"/>
      <c r="IQ266" s="173"/>
      <c r="IR266" s="173"/>
      <c r="IS266" s="173"/>
    </row>
    <row r="267" spans="1:254" x14ac:dyDescent="0.2">
      <c r="A267" s="186" t="s">
        <v>564</v>
      </c>
      <c r="B267" s="179" t="s">
        <v>562</v>
      </c>
      <c r="C267" s="179" t="s">
        <v>497</v>
      </c>
      <c r="D267" s="179" t="s">
        <v>596</v>
      </c>
      <c r="E267" s="179"/>
      <c r="F267" s="169">
        <f>F269</f>
        <v>200</v>
      </c>
      <c r="G267" s="169">
        <f>SUM(G269+G268)</f>
        <v>450</v>
      </c>
    </row>
    <row r="268" spans="1:254" hidden="1" x14ac:dyDescent="0.2">
      <c r="A268" s="163" t="s">
        <v>437</v>
      </c>
      <c r="B268" s="183" t="s">
        <v>562</v>
      </c>
      <c r="C268" s="183" t="s">
        <v>497</v>
      </c>
      <c r="D268" s="183" t="s">
        <v>596</v>
      </c>
      <c r="E268" s="179" t="s">
        <v>428</v>
      </c>
      <c r="F268" s="169">
        <v>0</v>
      </c>
      <c r="G268" s="169">
        <v>50</v>
      </c>
    </row>
    <row r="269" spans="1:254" ht="25.5" x14ac:dyDescent="0.2">
      <c r="A269" s="163" t="s">
        <v>472</v>
      </c>
      <c r="B269" s="183" t="s">
        <v>562</v>
      </c>
      <c r="C269" s="183" t="s">
        <v>497</v>
      </c>
      <c r="D269" s="183" t="s">
        <v>596</v>
      </c>
      <c r="E269" s="183" t="s">
        <v>473</v>
      </c>
      <c r="F269" s="165">
        <v>200</v>
      </c>
      <c r="G269" s="165">
        <v>400</v>
      </c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166"/>
      <c r="BY269" s="166"/>
      <c r="BZ269" s="166"/>
      <c r="CA269" s="166"/>
      <c r="CB269" s="166"/>
      <c r="CC269" s="166"/>
      <c r="CD269" s="166"/>
      <c r="CE269" s="166"/>
      <c r="CF269" s="166"/>
      <c r="CG269" s="166"/>
      <c r="CH269" s="166"/>
      <c r="CI269" s="166"/>
      <c r="CJ269" s="166"/>
      <c r="CK269" s="166"/>
      <c r="CL269" s="166"/>
      <c r="CM269" s="166"/>
      <c r="CN269" s="166"/>
      <c r="CO269" s="166"/>
      <c r="CP269" s="166"/>
      <c r="CQ269" s="166"/>
      <c r="CR269" s="166"/>
      <c r="CS269" s="166"/>
      <c r="CT269" s="166"/>
      <c r="CU269" s="166"/>
      <c r="CV269" s="166"/>
      <c r="CW269" s="166"/>
      <c r="CX269" s="166"/>
      <c r="CY269" s="166"/>
      <c r="CZ269" s="166"/>
      <c r="DA269" s="166"/>
      <c r="DB269" s="166"/>
      <c r="DC269" s="166"/>
      <c r="DD269" s="166"/>
      <c r="DE269" s="166"/>
      <c r="DF269" s="166"/>
      <c r="DG269" s="166"/>
      <c r="DH269" s="166"/>
      <c r="DI269" s="166"/>
      <c r="DJ269" s="166"/>
      <c r="DK269" s="166"/>
      <c r="DL269" s="166"/>
      <c r="DM269" s="166"/>
      <c r="DN269" s="166"/>
      <c r="DO269" s="166"/>
      <c r="DP269" s="166"/>
      <c r="DQ269" s="166"/>
      <c r="DR269" s="166"/>
      <c r="DS269" s="166"/>
      <c r="DT269" s="166"/>
      <c r="DU269" s="166"/>
      <c r="DV269" s="166"/>
      <c r="DW269" s="166"/>
      <c r="DX269" s="166"/>
      <c r="DY269" s="166"/>
      <c r="DZ269" s="166"/>
      <c r="EA269" s="166"/>
      <c r="EB269" s="166"/>
      <c r="EC269" s="166"/>
      <c r="ED269" s="166"/>
      <c r="EE269" s="166"/>
      <c r="EF269" s="166"/>
      <c r="EG269" s="166"/>
      <c r="EH269" s="166"/>
      <c r="EI269" s="166"/>
      <c r="EJ269" s="166"/>
      <c r="EK269" s="166"/>
      <c r="EL269" s="166"/>
      <c r="EM269" s="166"/>
      <c r="EN269" s="166"/>
      <c r="EO269" s="166"/>
      <c r="EP269" s="166"/>
      <c r="EQ269" s="166"/>
      <c r="ER269" s="166"/>
      <c r="ES269" s="166"/>
      <c r="ET269" s="166"/>
      <c r="EU269" s="166"/>
      <c r="EV269" s="166"/>
      <c r="EW269" s="166"/>
      <c r="EX269" s="166"/>
      <c r="EY269" s="166"/>
      <c r="EZ269" s="166"/>
      <c r="FA269" s="166"/>
      <c r="FB269" s="166"/>
      <c r="FC269" s="166"/>
      <c r="FD269" s="166"/>
      <c r="FE269" s="166"/>
      <c r="FF269" s="166"/>
      <c r="FG269" s="166"/>
      <c r="FH269" s="166"/>
      <c r="FI269" s="166"/>
      <c r="FJ269" s="166"/>
      <c r="FK269" s="166"/>
      <c r="FL269" s="166"/>
      <c r="FM269" s="166"/>
      <c r="FN269" s="166"/>
      <c r="FO269" s="166"/>
      <c r="FP269" s="166"/>
      <c r="FQ269" s="166"/>
      <c r="FR269" s="166"/>
      <c r="FS269" s="166"/>
      <c r="FT269" s="166"/>
      <c r="FU269" s="166"/>
      <c r="FV269" s="166"/>
      <c r="FW269" s="166"/>
      <c r="FX269" s="166"/>
      <c r="FY269" s="166"/>
      <c r="FZ269" s="166"/>
      <c r="GA269" s="166"/>
      <c r="GB269" s="166"/>
      <c r="GC269" s="166"/>
      <c r="GD269" s="166"/>
      <c r="GE269" s="166"/>
      <c r="GF269" s="166"/>
      <c r="GG269" s="166"/>
      <c r="GH269" s="166"/>
      <c r="GI269" s="166"/>
      <c r="GJ269" s="166"/>
      <c r="GK269" s="166"/>
      <c r="GL269" s="166"/>
      <c r="GM269" s="166"/>
      <c r="GN269" s="166"/>
      <c r="GO269" s="166"/>
      <c r="GP269" s="166"/>
      <c r="GQ269" s="166"/>
      <c r="GR269" s="166"/>
      <c r="GS269" s="166"/>
      <c r="GT269" s="166"/>
      <c r="GU269" s="166"/>
      <c r="GV269" s="166"/>
      <c r="GW269" s="166"/>
      <c r="GX269" s="166"/>
      <c r="GY269" s="166"/>
      <c r="GZ269" s="166"/>
      <c r="HA269" s="166"/>
      <c r="HB269" s="166"/>
      <c r="HC269" s="166"/>
      <c r="HD269" s="166"/>
      <c r="HE269" s="166"/>
      <c r="HF269" s="166"/>
      <c r="HG269" s="166"/>
      <c r="HH269" s="166"/>
      <c r="HI269" s="166"/>
      <c r="HJ269" s="166"/>
      <c r="HK269" s="166"/>
      <c r="HL269" s="166"/>
      <c r="HM269" s="166"/>
      <c r="HN269" s="166"/>
      <c r="HO269" s="166"/>
      <c r="HP269" s="166"/>
      <c r="HQ269" s="166"/>
      <c r="HR269" s="166"/>
      <c r="HS269" s="166"/>
      <c r="HT269" s="166"/>
      <c r="HU269" s="166"/>
      <c r="HV269" s="166"/>
      <c r="HW269" s="166"/>
      <c r="HX269" s="166"/>
      <c r="HY269" s="166"/>
      <c r="HZ269" s="166"/>
      <c r="IA269" s="166"/>
      <c r="IB269" s="166"/>
      <c r="IC269" s="166"/>
      <c r="ID269" s="166"/>
      <c r="IE269" s="166"/>
      <c r="IF269" s="166"/>
      <c r="IG269" s="166"/>
      <c r="IH269" s="166"/>
      <c r="II269" s="166"/>
      <c r="IJ269" s="166"/>
      <c r="IK269" s="166"/>
      <c r="IL269" s="166"/>
      <c r="IM269" s="166"/>
      <c r="IN269" s="166"/>
      <c r="IO269" s="166"/>
      <c r="IP269" s="166"/>
      <c r="IQ269" s="166"/>
      <c r="IR269" s="166"/>
      <c r="IS269" s="166"/>
      <c r="IT269" s="166"/>
    </row>
    <row r="270" spans="1:254" ht="15.75" x14ac:dyDescent="0.25">
      <c r="A270" s="154" t="s">
        <v>600</v>
      </c>
      <c r="B270" s="190" t="s">
        <v>492</v>
      </c>
      <c r="C270" s="190"/>
      <c r="D270" s="190"/>
      <c r="E270" s="190"/>
      <c r="F270" s="191">
        <f>SUM(F271+F290)</f>
        <v>78681.01999999999</v>
      </c>
      <c r="G270" s="191">
        <f>SUM(G271+G290)</f>
        <v>118843.57</v>
      </c>
    </row>
    <row r="271" spans="1:254" ht="14.25" x14ac:dyDescent="0.2">
      <c r="A271" s="157" t="s">
        <v>601</v>
      </c>
      <c r="B271" s="155" t="s">
        <v>492</v>
      </c>
      <c r="C271" s="155" t="s">
        <v>413</v>
      </c>
      <c r="D271" s="155"/>
      <c r="E271" s="155"/>
      <c r="F271" s="156">
        <f>SUM(F272+F282+F274+F280+F276+F278)</f>
        <v>38276.019999999997</v>
      </c>
      <c r="G271" s="156">
        <f>SUM(G282+G274+G280+G273+G276+G278)</f>
        <v>53228.639999999999</v>
      </c>
    </row>
    <row r="272" spans="1:254" x14ac:dyDescent="0.2">
      <c r="A272" s="188" t="s">
        <v>602</v>
      </c>
      <c r="B272" s="189" t="s">
        <v>492</v>
      </c>
      <c r="C272" s="189" t="s">
        <v>413</v>
      </c>
      <c r="D272" s="189" t="s">
        <v>691</v>
      </c>
      <c r="E272" s="189"/>
      <c r="F272" s="159">
        <f>SUM(F273)</f>
        <v>175.59</v>
      </c>
      <c r="G272" s="159">
        <f>SUM(G273)</f>
        <v>569.70000000000005</v>
      </c>
    </row>
    <row r="273" spans="1:253" s="166" customFormat="1" ht="25.5" x14ac:dyDescent="0.2">
      <c r="A273" s="163" t="s">
        <v>472</v>
      </c>
      <c r="B273" s="183" t="s">
        <v>492</v>
      </c>
      <c r="C273" s="183" t="s">
        <v>413</v>
      </c>
      <c r="D273" s="183" t="s">
        <v>691</v>
      </c>
      <c r="E273" s="183" t="s">
        <v>473</v>
      </c>
      <c r="F273" s="165">
        <v>175.59</v>
      </c>
      <c r="G273" s="165">
        <v>569.70000000000005</v>
      </c>
    </row>
    <row r="274" spans="1:253" x14ac:dyDescent="0.2">
      <c r="A274" s="188" t="s">
        <v>602</v>
      </c>
      <c r="B274" s="189" t="s">
        <v>492</v>
      </c>
      <c r="C274" s="189" t="s">
        <v>413</v>
      </c>
      <c r="D274" s="189" t="s">
        <v>603</v>
      </c>
      <c r="E274" s="189"/>
      <c r="F274" s="159">
        <f>SUM(F275)</f>
        <v>113.43</v>
      </c>
      <c r="G274" s="159">
        <f>SUM(G275)</f>
        <v>115.44</v>
      </c>
    </row>
    <row r="275" spans="1:253" s="166" customFormat="1" ht="25.5" x14ac:dyDescent="0.2">
      <c r="A275" s="163" t="s">
        <v>472</v>
      </c>
      <c r="B275" s="183" t="s">
        <v>492</v>
      </c>
      <c r="C275" s="183" t="s">
        <v>413</v>
      </c>
      <c r="D275" s="183" t="s">
        <v>603</v>
      </c>
      <c r="E275" s="183" t="s">
        <v>473</v>
      </c>
      <c r="F275" s="165">
        <v>113.43</v>
      </c>
      <c r="G275" s="165">
        <v>115.44</v>
      </c>
    </row>
    <row r="276" spans="1:253" ht="25.5" hidden="1" x14ac:dyDescent="0.2">
      <c r="A276" s="186" t="s">
        <v>467</v>
      </c>
      <c r="B276" s="179" t="s">
        <v>492</v>
      </c>
      <c r="C276" s="179" t="s">
        <v>413</v>
      </c>
      <c r="D276" s="179" t="s">
        <v>469</v>
      </c>
      <c r="E276" s="179"/>
      <c r="F276" s="169">
        <f>SUM(F277)</f>
        <v>0</v>
      </c>
      <c r="G276" s="169">
        <f>SUM(G277)</f>
        <v>500</v>
      </c>
    </row>
    <row r="277" spans="1:253" hidden="1" x14ac:dyDescent="0.2">
      <c r="A277" s="163" t="s">
        <v>470</v>
      </c>
      <c r="B277" s="183" t="s">
        <v>492</v>
      </c>
      <c r="C277" s="183" t="s">
        <v>413</v>
      </c>
      <c r="D277" s="183" t="s">
        <v>469</v>
      </c>
      <c r="E277" s="183" t="s">
        <v>471</v>
      </c>
      <c r="F277" s="165">
        <v>0</v>
      </c>
      <c r="G277" s="165">
        <v>500</v>
      </c>
    </row>
    <row r="278" spans="1:253" ht="25.5" hidden="1" x14ac:dyDescent="0.2">
      <c r="A278" s="186" t="s">
        <v>467</v>
      </c>
      <c r="B278" s="183" t="s">
        <v>492</v>
      </c>
      <c r="C278" s="183" t="s">
        <v>413</v>
      </c>
      <c r="D278" s="183" t="s">
        <v>478</v>
      </c>
      <c r="E278" s="183"/>
      <c r="F278" s="165">
        <f>SUM(F279)</f>
        <v>0</v>
      </c>
      <c r="G278" s="165">
        <f>SUM(G279)</f>
        <v>14121.5</v>
      </c>
    </row>
    <row r="279" spans="1:253" hidden="1" x14ac:dyDescent="0.2">
      <c r="A279" s="163" t="s">
        <v>470</v>
      </c>
      <c r="B279" s="183" t="s">
        <v>492</v>
      </c>
      <c r="C279" s="183" t="s">
        <v>413</v>
      </c>
      <c r="D279" s="183" t="s">
        <v>478</v>
      </c>
      <c r="E279" s="183" t="s">
        <v>471</v>
      </c>
      <c r="F279" s="165">
        <v>0</v>
      </c>
      <c r="G279" s="165">
        <v>14121.5</v>
      </c>
    </row>
    <row r="280" spans="1:253" x14ac:dyDescent="0.2">
      <c r="A280" s="184" t="s">
        <v>464</v>
      </c>
      <c r="B280" s="179" t="s">
        <v>492</v>
      </c>
      <c r="C280" s="179" t="s">
        <v>413</v>
      </c>
      <c r="D280" s="179" t="s">
        <v>465</v>
      </c>
      <c r="E280" s="179"/>
      <c r="F280" s="169">
        <f>SUM(F281)</f>
        <v>271</v>
      </c>
      <c r="G280" s="169">
        <f>SUM(G281)</f>
        <v>206</v>
      </c>
    </row>
    <row r="281" spans="1:253" s="166" customFormat="1" ht="25.5" x14ac:dyDescent="0.2">
      <c r="A281" s="163" t="s">
        <v>472</v>
      </c>
      <c r="B281" s="183" t="s">
        <v>492</v>
      </c>
      <c r="C281" s="183" t="s">
        <v>413</v>
      </c>
      <c r="D281" s="183" t="s">
        <v>465</v>
      </c>
      <c r="E281" s="183" t="s">
        <v>473</v>
      </c>
      <c r="F281" s="165">
        <v>271</v>
      </c>
      <c r="G281" s="165">
        <v>206</v>
      </c>
    </row>
    <row r="282" spans="1:253" s="246" customFormat="1" x14ac:dyDescent="0.2">
      <c r="A282" s="243" t="s">
        <v>604</v>
      </c>
      <c r="B282" s="244" t="s">
        <v>605</v>
      </c>
      <c r="C282" s="244" t="s">
        <v>413</v>
      </c>
      <c r="D282" s="244" t="s">
        <v>606</v>
      </c>
      <c r="E282" s="244"/>
      <c r="F282" s="245">
        <f>SUM(F283+F285+F287)</f>
        <v>37716</v>
      </c>
      <c r="G282" s="245">
        <f>SUM(G283+G285+G287)</f>
        <v>37716</v>
      </c>
    </row>
    <row r="283" spans="1:253" x14ac:dyDescent="0.2">
      <c r="A283" s="188" t="s">
        <v>607</v>
      </c>
      <c r="B283" s="189" t="s">
        <v>492</v>
      </c>
      <c r="C283" s="189" t="s">
        <v>413</v>
      </c>
      <c r="D283" s="189" t="s">
        <v>608</v>
      </c>
      <c r="E283" s="189"/>
      <c r="F283" s="159">
        <f>SUM(F284)</f>
        <v>17200</v>
      </c>
      <c r="G283" s="159">
        <f>SUM(G284)</f>
        <v>17200</v>
      </c>
    </row>
    <row r="284" spans="1:253" ht="25.5" x14ac:dyDescent="0.2">
      <c r="A284" s="163" t="s">
        <v>472</v>
      </c>
      <c r="B284" s="183" t="s">
        <v>492</v>
      </c>
      <c r="C284" s="183" t="s">
        <v>413</v>
      </c>
      <c r="D284" s="183" t="s">
        <v>608</v>
      </c>
      <c r="E284" s="183" t="s">
        <v>473</v>
      </c>
      <c r="F284" s="165">
        <v>17200</v>
      </c>
      <c r="G284" s="165">
        <v>17200</v>
      </c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6"/>
      <c r="BX284" s="166"/>
      <c r="BY284" s="166"/>
      <c r="BZ284" s="166"/>
      <c r="CA284" s="166"/>
      <c r="CB284" s="166"/>
      <c r="CC284" s="166"/>
      <c r="CD284" s="166"/>
      <c r="CE284" s="166"/>
      <c r="CF284" s="166"/>
      <c r="CG284" s="166"/>
      <c r="CH284" s="166"/>
      <c r="CI284" s="166"/>
      <c r="CJ284" s="166"/>
      <c r="CK284" s="166"/>
      <c r="CL284" s="166"/>
      <c r="CM284" s="166"/>
      <c r="CN284" s="166"/>
      <c r="CO284" s="166"/>
      <c r="CP284" s="166"/>
      <c r="CQ284" s="166"/>
      <c r="CR284" s="166"/>
      <c r="CS284" s="166"/>
      <c r="CT284" s="166"/>
      <c r="CU284" s="166"/>
      <c r="CV284" s="166"/>
      <c r="CW284" s="166"/>
      <c r="CX284" s="166"/>
      <c r="CY284" s="166"/>
      <c r="CZ284" s="166"/>
      <c r="DA284" s="166"/>
      <c r="DB284" s="166"/>
      <c r="DC284" s="166"/>
      <c r="DD284" s="166"/>
      <c r="DE284" s="166"/>
      <c r="DF284" s="166"/>
      <c r="DG284" s="166"/>
      <c r="DH284" s="166"/>
      <c r="DI284" s="166"/>
      <c r="DJ284" s="166"/>
      <c r="DK284" s="166"/>
      <c r="DL284" s="166"/>
      <c r="DM284" s="166"/>
      <c r="DN284" s="166"/>
      <c r="DO284" s="166"/>
      <c r="DP284" s="166"/>
      <c r="DQ284" s="166"/>
      <c r="DR284" s="166"/>
      <c r="DS284" s="166"/>
      <c r="DT284" s="166"/>
      <c r="DU284" s="166"/>
      <c r="DV284" s="166"/>
      <c r="DW284" s="166"/>
      <c r="DX284" s="166"/>
      <c r="DY284" s="166"/>
      <c r="DZ284" s="166"/>
      <c r="EA284" s="166"/>
      <c r="EB284" s="166"/>
      <c r="EC284" s="166"/>
      <c r="ED284" s="166"/>
      <c r="EE284" s="166"/>
      <c r="EF284" s="166"/>
      <c r="EG284" s="166"/>
      <c r="EH284" s="166"/>
      <c r="EI284" s="166"/>
      <c r="EJ284" s="166"/>
      <c r="EK284" s="166"/>
      <c r="EL284" s="166"/>
      <c r="EM284" s="166"/>
      <c r="EN284" s="166"/>
      <c r="EO284" s="166"/>
      <c r="EP284" s="166"/>
      <c r="EQ284" s="166"/>
      <c r="ER284" s="166"/>
      <c r="ES284" s="166"/>
      <c r="ET284" s="166"/>
      <c r="EU284" s="166"/>
      <c r="EV284" s="166"/>
      <c r="EW284" s="166"/>
      <c r="EX284" s="166"/>
      <c r="EY284" s="166"/>
      <c r="EZ284" s="166"/>
      <c r="FA284" s="166"/>
      <c r="FB284" s="166"/>
      <c r="FC284" s="166"/>
      <c r="FD284" s="166"/>
      <c r="FE284" s="166"/>
      <c r="FF284" s="166"/>
      <c r="FG284" s="166"/>
      <c r="FH284" s="166"/>
      <c r="FI284" s="166"/>
      <c r="FJ284" s="166"/>
      <c r="FK284" s="166"/>
      <c r="FL284" s="166"/>
      <c r="FM284" s="166"/>
      <c r="FN284" s="166"/>
      <c r="FO284" s="166"/>
      <c r="FP284" s="166"/>
      <c r="FQ284" s="166"/>
      <c r="FR284" s="166"/>
      <c r="FS284" s="166"/>
      <c r="FT284" s="166"/>
      <c r="FU284" s="166"/>
      <c r="FV284" s="166"/>
      <c r="FW284" s="166"/>
      <c r="FX284" s="166"/>
      <c r="FY284" s="166"/>
      <c r="FZ284" s="166"/>
      <c r="GA284" s="166"/>
      <c r="GB284" s="166"/>
      <c r="GC284" s="166"/>
      <c r="GD284" s="166"/>
      <c r="GE284" s="166"/>
      <c r="GF284" s="166"/>
      <c r="GG284" s="166"/>
      <c r="GH284" s="166"/>
      <c r="GI284" s="166"/>
      <c r="GJ284" s="166"/>
      <c r="GK284" s="166"/>
      <c r="GL284" s="166"/>
      <c r="GM284" s="166"/>
      <c r="GN284" s="166"/>
      <c r="GO284" s="166"/>
      <c r="GP284" s="166"/>
      <c r="GQ284" s="166"/>
      <c r="GR284" s="166"/>
      <c r="GS284" s="166"/>
      <c r="GT284" s="166"/>
      <c r="GU284" s="166"/>
      <c r="GV284" s="166"/>
      <c r="GW284" s="166"/>
      <c r="GX284" s="166"/>
      <c r="GY284" s="166"/>
      <c r="GZ284" s="166"/>
      <c r="HA284" s="166"/>
      <c r="HB284" s="166"/>
      <c r="HC284" s="166"/>
      <c r="HD284" s="166"/>
      <c r="HE284" s="166"/>
      <c r="HF284" s="166"/>
      <c r="HG284" s="166"/>
      <c r="HH284" s="166"/>
      <c r="HI284" s="166"/>
      <c r="HJ284" s="166"/>
      <c r="HK284" s="166"/>
      <c r="HL284" s="166"/>
      <c r="HM284" s="166"/>
      <c r="HN284" s="166"/>
      <c r="HO284" s="166"/>
      <c r="HP284" s="166"/>
      <c r="HQ284" s="166"/>
      <c r="HR284" s="166"/>
      <c r="HS284" s="166"/>
      <c r="HT284" s="166"/>
      <c r="HU284" s="166"/>
      <c r="HV284" s="166"/>
      <c r="HW284" s="166"/>
      <c r="HX284" s="166"/>
      <c r="HY284" s="166"/>
      <c r="HZ284" s="166"/>
      <c r="IA284" s="166"/>
      <c r="IB284" s="166"/>
      <c r="IC284" s="166"/>
      <c r="ID284" s="166"/>
      <c r="IE284" s="166"/>
      <c r="IF284" s="166"/>
      <c r="IG284" s="166"/>
      <c r="IH284" s="166"/>
      <c r="II284" s="166"/>
      <c r="IJ284" s="166"/>
      <c r="IK284" s="166"/>
      <c r="IL284" s="166"/>
      <c r="IM284" s="166"/>
      <c r="IN284" s="166"/>
      <c r="IO284" s="166"/>
      <c r="IP284" s="166"/>
      <c r="IQ284" s="166"/>
      <c r="IR284" s="166"/>
      <c r="IS284" s="166"/>
    </row>
    <row r="285" spans="1:253" x14ac:dyDescent="0.2">
      <c r="A285" s="188" t="s">
        <v>609</v>
      </c>
      <c r="B285" s="189" t="s">
        <v>492</v>
      </c>
      <c r="C285" s="189" t="s">
        <v>413</v>
      </c>
      <c r="D285" s="189" t="s">
        <v>610</v>
      </c>
      <c r="E285" s="189"/>
      <c r="F285" s="159">
        <f>SUM(F286)</f>
        <v>3100</v>
      </c>
      <c r="G285" s="159">
        <f>SUM(G286)</f>
        <v>3100</v>
      </c>
    </row>
    <row r="286" spans="1:253" ht="25.5" x14ac:dyDescent="0.2">
      <c r="A286" s="163" t="s">
        <v>472</v>
      </c>
      <c r="B286" s="183" t="s">
        <v>492</v>
      </c>
      <c r="C286" s="183" t="s">
        <v>413</v>
      </c>
      <c r="D286" s="183" t="s">
        <v>610</v>
      </c>
      <c r="E286" s="183" t="s">
        <v>473</v>
      </c>
      <c r="F286" s="165">
        <v>3100</v>
      </c>
      <c r="G286" s="165">
        <v>3100</v>
      </c>
      <c r="H286" s="20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6"/>
      <c r="BQ286" s="166"/>
      <c r="BR286" s="166"/>
      <c r="BS286" s="166"/>
      <c r="BT286" s="166"/>
      <c r="BU286" s="166"/>
      <c r="BV286" s="166"/>
      <c r="BW286" s="166"/>
      <c r="BX286" s="166"/>
      <c r="BY286" s="166"/>
      <c r="BZ286" s="166"/>
      <c r="CA286" s="166"/>
      <c r="CB286" s="166"/>
      <c r="CC286" s="166"/>
      <c r="CD286" s="166"/>
      <c r="CE286" s="166"/>
      <c r="CF286" s="166"/>
      <c r="CG286" s="166"/>
      <c r="CH286" s="166"/>
      <c r="CI286" s="166"/>
      <c r="CJ286" s="166"/>
      <c r="CK286" s="166"/>
      <c r="CL286" s="166"/>
      <c r="CM286" s="166"/>
      <c r="CN286" s="166"/>
      <c r="CO286" s="166"/>
      <c r="CP286" s="166"/>
      <c r="CQ286" s="166"/>
      <c r="CR286" s="166"/>
      <c r="CS286" s="166"/>
      <c r="CT286" s="166"/>
      <c r="CU286" s="166"/>
      <c r="CV286" s="166"/>
      <c r="CW286" s="166"/>
      <c r="CX286" s="166"/>
      <c r="CY286" s="166"/>
      <c r="CZ286" s="166"/>
      <c r="DA286" s="166"/>
      <c r="DB286" s="166"/>
      <c r="DC286" s="166"/>
      <c r="DD286" s="166"/>
      <c r="DE286" s="166"/>
      <c r="DF286" s="166"/>
      <c r="DG286" s="166"/>
      <c r="DH286" s="166"/>
      <c r="DI286" s="166"/>
      <c r="DJ286" s="166"/>
      <c r="DK286" s="166"/>
      <c r="DL286" s="166"/>
      <c r="DM286" s="166"/>
      <c r="DN286" s="166"/>
      <c r="DO286" s="166"/>
      <c r="DP286" s="166"/>
      <c r="DQ286" s="166"/>
      <c r="DR286" s="166"/>
      <c r="DS286" s="166"/>
      <c r="DT286" s="166"/>
      <c r="DU286" s="166"/>
      <c r="DV286" s="166"/>
      <c r="DW286" s="166"/>
      <c r="DX286" s="166"/>
      <c r="DY286" s="166"/>
      <c r="DZ286" s="166"/>
      <c r="EA286" s="166"/>
      <c r="EB286" s="166"/>
      <c r="EC286" s="166"/>
      <c r="ED286" s="166"/>
      <c r="EE286" s="166"/>
      <c r="EF286" s="166"/>
      <c r="EG286" s="166"/>
      <c r="EH286" s="166"/>
      <c r="EI286" s="166"/>
      <c r="EJ286" s="166"/>
      <c r="EK286" s="166"/>
      <c r="EL286" s="166"/>
      <c r="EM286" s="166"/>
      <c r="EN286" s="166"/>
      <c r="EO286" s="166"/>
      <c r="EP286" s="166"/>
      <c r="EQ286" s="166"/>
      <c r="ER286" s="166"/>
      <c r="ES286" s="166"/>
      <c r="ET286" s="166"/>
      <c r="EU286" s="166"/>
      <c r="EV286" s="166"/>
      <c r="EW286" s="166"/>
      <c r="EX286" s="166"/>
      <c r="EY286" s="166"/>
      <c r="EZ286" s="166"/>
      <c r="FA286" s="166"/>
      <c r="FB286" s="166"/>
      <c r="FC286" s="166"/>
      <c r="FD286" s="166"/>
      <c r="FE286" s="166"/>
      <c r="FF286" s="166"/>
      <c r="FG286" s="166"/>
      <c r="FH286" s="166"/>
      <c r="FI286" s="166"/>
      <c r="FJ286" s="166"/>
      <c r="FK286" s="166"/>
      <c r="FL286" s="166"/>
      <c r="FM286" s="166"/>
      <c r="FN286" s="166"/>
      <c r="FO286" s="166"/>
      <c r="FP286" s="166"/>
      <c r="FQ286" s="166"/>
      <c r="FR286" s="166"/>
      <c r="FS286" s="166"/>
      <c r="FT286" s="166"/>
      <c r="FU286" s="166"/>
      <c r="FV286" s="166"/>
      <c r="FW286" s="166"/>
      <c r="FX286" s="166"/>
      <c r="FY286" s="166"/>
      <c r="FZ286" s="166"/>
      <c r="GA286" s="166"/>
      <c r="GB286" s="166"/>
      <c r="GC286" s="166"/>
      <c r="GD286" s="166"/>
      <c r="GE286" s="166"/>
      <c r="GF286" s="166"/>
      <c r="GG286" s="166"/>
      <c r="GH286" s="166"/>
      <c r="GI286" s="166"/>
      <c r="GJ286" s="166"/>
      <c r="GK286" s="166"/>
      <c r="GL286" s="166"/>
      <c r="GM286" s="166"/>
      <c r="GN286" s="166"/>
      <c r="GO286" s="166"/>
      <c r="GP286" s="166"/>
      <c r="GQ286" s="166"/>
      <c r="GR286" s="166"/>
      <c r="GS286" s="166"/>
      <c r="GT286" s="166"/>
      <c r="GU286" s="166"/>
      <c r="GV286" s="166"/>
      <c r="GW286" s="166"/>
      <c r="GX286" s="166"/>
      <c r="GY286" s="166"/>
      <c r="GZ286" s="166"/>
      <c r="HA286" s="166"/>
      <c r="HB286" s="166"/>
      <c r="HC286" s="166"/>
      <c r="HD286" s="166"/>
      <c r="HE286" s="166"/>
      <c r="HF286" s="166"/>
      <c r="HG286" s="166"/>
      <c r="HH286" s="166"/>
      <c r="HI286" s="166"/>
      <c r="HJ286" s="166"/>
      <c r="HK286" s="166"/>
      <c r="HL286" s="166"/>
      <c r="HM286" s="166"/>
      <c r="HN286" s="166"/>
      <c r="HO286" s="166"/>
      <c r="HP286" s="166"/>
      <c r="HQ286" s="166"/>
      <c r="HR286" s="166"/>
      <c r="HS286" s="166"/>
      <c r="HT286" s="166"/>
      <c r="HU286" s="166"/>
      <c r="HV286" s="166"/>
      <c r="HW286" s="166"/>
      <c r="HX286" s="166"/>
      <c r="HY286" s="166"/>
      <c r="HZ286" s="166"/>
      <c r="IA286" s="166"/>
      <c r="IB286" s="166"/>
      <c r="IC286" s="166"/>
      <c r="ID286" s="166"/>
      <c r="IE286" s="166"/>
      <c r="IF286" s="166"/>
      <c r="IG286" s="166"/>
      <c r="IH286" s="166"/>
      <c r="II286" s="166"/>
      <c r="IJ286" s="166"/>
      <c r="IK286" s="166"/>
      <c r="IL286" s="166"/>
      <c r="IM286" s="166"/>
      <c r="IN286" s="166"/>
      <c r="IO286" s="166"/>
      <c r="IP286" s="166"/>
      <c r="IQ286" s="166"/>
      <c r="IR286" s="166"/>
      <c r="IS286" s="166"/>
    </row>
    <row r="287" spans="1:253" x14ac:dyDescent="0.2">
      <c r="A287" s="188" t="s">
        <v>611</v>
      </c>
      <c r="B287" s="189" t="s">
        <v>492</v>
      </c>
      <c r="C287" s="189" t="s">
        <v>413</v>
      </c>
      <c r="D287" s="179" t="s">
        <v>612</v>
      </c>
      <c r="E287" s="189"/>
      <c r="F287" s="159">
        <f>SUM(F288)</f>
        <v>17416</v>
      </c>
      <c r="G287" s="159">
        <f>SUM(G288)</f>
        <v>17416</v>
      </c>
    </row>
    <row r="288" spans="1:253" ht="25.5" x14ac:dyDescent="0.2">
      <c r="A288" s="163" t="s">
        <v>472</v>
      </c>
      <c r="B288" s="183" t="s">
        <v>492</v>
      </c>
      <c r="C288" s="183" t="s">
        <v>413</v>
      </c>
      <c r="D288" s="183" t="s">
        <v>612</v>
      </c>
      <c r="E288" s="183" t="s">
        <v>473</v>
      </c>
      <c r="F288" s="165">
        <v>17416</v>
      </c>
      <c r="G288" s="165">
        <v>17416</v>
      </c>
      <c r="H288" s="20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6"/>
      <c r="BQ288" s="166"/>
      <c r="BR288" s="166"/>
      <c r="BS288" s="166"/>
      <c r="BT288" s="166"/>
      <c r="BU288" s="166"/>
      <c r="BV288" s="166"/>
      <c r="BW288" s="166"/>
      <c r="BX288" s="166"/>
      <c r="BY288" s="166"/>
      <c r="BZ288" s="166"/>
      <c r="CA288" s="166"/>
      <c r="CB288" s="166"/>
      <c r="CC288" s="166"/>
      <c r="CD288" s="166"/>
      <c r="CE288" s="166"/>
      <c r="CF288" s="166"/>
      <c r="CG288" s="166"/>
      <c r="CH288" s="166"/>
      <c r="CI288" s="166"/>
      <c r="CJ288" s="166"/>
      <c r="CK288" s="166"/>
      <c r="CL288" s="166"/>
      <c r="CM288" s="166"/>
      <c r="CN288" s="166"/>
      <c r="CO288" s="166"/>
      <c r="CP288" s="166"/>
      <c r="CQ288" s="166"/>
      <c r="CR288" s="166"/>
      <c r="CS288" s="166"/>
      <c r="CT288" s="166"/>
      <c r="CU288" s="166"/>
      <c r="CV288" s="166"/>
      <c r="CW288" s="166"/>
      <c r="CX288" s="166"/>
      <c r="CY288" s="166"/>
      <c r="CZ288" s="166"/>
      <c r="DA288" s="166"/>
      <c r="DB288" s="166"/>
      <c r="DC288" s="166"/>
      <c r="DD288" s="166"/>
      <c r="DE288" s="166"/>
      <c r="DF288" s="166"/>
      <c r="DG288" s="166"/>
      <c r="DH288" s="166"/>
      <c r="DI288" s="166"/>
      <c r="DJ288" s="166"/>
      <c r="DK288" s="166"/>
      <c r="DL288" s="166"/>
      <c r="DM288" s="166"/>
      <c r="DN288" s="166"/>
      <c r="DO288" s="166"/>
      <c r="DP288" s="166"/>
      <c r="DQ288" s="166"/>
      <c r="DR288" s="166"/>
      <c r="DS288" s="166"/>
      <c r="DT288" s="166"/>
      <c r="DU288" s="166"/>
      <c r="DV288" s="166"/>
      <c r="DW288" s="166"/>
      <c r="DX288" s="166"/>
      <c r="DY288" s="166"/>
      <c r="DZ288" s="166"/>
      <c r="EA288" s="166"/>
      <c r="EB288" s="166"/>
      <c r="EC288" s="166"/>
      <c r="ED288" s="166"/>
      <c r="EE288" s="166"/>
      <c r="EF288" s="166"/>
      <c r="EG288" s="166"/>
      <c r="EH288" s="166"/>
      <c r="EI288" s="166"/>
      <c r="EJ288" s="166"/>
      <c r="EK288" s="166"/>
      <c r="EL288" s="166"/>
      <c r="EM288" s="166"/>
      <c r="EN288" s="166"/>
      <c r="EO288" s="166"/>
      <c r="EP288" s="166"/>
      <c r="EQ288" s="166"/>
      <c r="ER288" s="166"/>
      <c r="ES288" s="166"/>
      <c r="ET288" s="166"/>
      <c r="EU288" s="166"/>
      <c r="EV288" s="166"/>
      <c r="EW288" s="166"/>
      <c r="EX288" s="166"/>
      <c r="EY288" s="166"/>
      <c r="EZ288" s="166"/>
      <c r="FA288" s="166"/>
      <c r="FB288" s="166"/>
      <c r="FC288" s="166"/>
      <c r="FD288" s="166"/>
      <c r="FE288" s="166"/>
      <c r="FF288" s="166"/>
      <c r="FG288" s="166"/>
      <c r="FH288" s="166"/>
      <c r="FI288" s="166"/>
      <c r="FJ288" s="166"/>
      <c r="FK288" s="166"/>
      <c r="FL288" s="166"/>
      <c r="FM288" s="166"/>
      <c r="FN288" s="166"/>
      <c r="FO288" s="166"/>
      <c r="FP288" s="166"/>
      <c r="FQ288" s="166"/>
      <c r="FR288" s="166"/>
      <c r="FS288" s="166"/>
      <c r="FT288" s="166"/>
      <c r="FU288" s="166"/>
      <c r="FV288" s="166"/>
      <c r="FW288" s="166"/>
      <c r="FX288" s="166"/>
      <c r="FY288" s="166"/>
      <c r="FZ288" s="166"/>
      <c r="GA288" s="166"/>
      <c r="GB288" s="166"/>
      <c r="GC288" s="166"/>
      <c r="GD288" s="166"/>
      <c r="GE288" s="166"/>
      <c r="GF288" s="166"/>
      <c r="GG288" s="166"/>
      <c r="GH288" s="166"/>
      <c r="GI288" s="166"/>
      <c r="GJ288" s="166"/>
      <c r="GK288" s="166"/>
      <c r="GL288" s="166"/>
      <c r="GM288" s="166"/>
      <c r="GN288" s="166"/>
      <c r="GO288" s="166"/>
      <c r="GP288" s="166"/>
      <c r="GQ288" s="166"/>
      <c r="GR288" s="166"/>
      <c r="GS288" s="166"/>
      <c r="GT288" s="166"/>
      <c r="GU288" s="166"/>
      <c r="GV288" s="166"/>
      <c r="GW288" s="166"/>
      <c r="GX288" s="166"/>
      <c r="GY288" s="166"/>
      <c r="GZ288" s="166"/>
      <c r="HA288" s="166"/>
      <c r="HB288" s="166"/>
      <c r="HC288" s="166"/>
      <c r="HD288" s="166"/>
      <c r="HE288" s="166"/>
      <c r="HF288" s="166"/>
      <c r="HG288" s="166"/>
      <c r="HH288" s="166"/>
      <c r="HI288" s="166"/>
      <c r="HJ288" s="166"/>
      <c r="HK288" s="166"/>
      <c r="HL288" s="166"/>
      <c r="HM288" s="166"/>
      <c r="HN288" s="166"/>
      <c r="HO288" s="166"/>
      <c r="HP288" s="166"/>
      <c r="HQ288" s="166"/>
      <c r="HR288" s="166"/>
      <c r="HS288" s="166"/>
      <c r="HT288" s="166"/>
      <c r="HU288" s="166"/>
      <c r="HV288" s="166"/>
      <c r="HW288" s="166"/>
      <c r="HX288" s="166"/>
      <c r="HY288" s="166"/>
      <c r="HZ288" s="166"/>
      <c r="IA288" s="166"/>
      <c r="IB288" s="166"/>
      <c r="IC288" s="166"/>
      <c r="ID288" s="166"/>
      <c r="IE288" s="166"/>
      <c r="IF288" s="166"/>
      <c r="IG288" s="166"/>
      <c r="IH288" s="166"/>
      <c r="II288" s="166"/>
      <c r="IJ288" s="166"/>
      <c r="IK288" s="166"/>
      <c r="IL288" s="166"/>
      <c r="IM288" s="166"/>
      <c r="IN288" s="166"/>
      <c r="IO288" s="166"/>
      <c r="IP288" s="166"/>
      <c r="IQ288" s="166"/>
      <c r="IR288" s="166"/>
      <c r="IS288" s="166"/>
    </row>
    <row r="289" spans="1:253" x14ac:dyDescent="0.2">
      <c r="A289" s="230" t="s">
        <v>613</v>
      </c>
      <c r="B289" s="189" t="s">
        <v>492</v>
      </c>
      <c r="C289" s="189" t="s">
        <v>432</v>
      </c>
      <c r="D289" s="189"/>
      <c r="E289" s="189"/>
      <c r="F289" s="159">
        <f>SUM(F290)</f>
        <v>40405</v>
      </c>
      <c r="G289" s="159">
        <f>SUM(G290)</f>
        <v>65614.930000000008</v>
      </c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  <c r="BE289" s="172"/>
      <c r="BF289" s="172"/>
      <c r="BG289" s="172"/>
      <c r="BH289" s="172"/>
      <c r="BI289" s="172"/>
      <c r="BJ289" s="172"/>
      <c r="BK289" s="172"/>
      <c r="BL289" s="172"/>
      <c r="BM289" s="172"/>
      <c r="BN289" s="172"/>
      <c r="BO289" s="172"/>
      <c r="BP289" s="172"/>
      <c r="BQ289" s="172"/>
      <c r="BR289" s="172"/>
      <c r="BS289" s="172"/>
      <c r="BT289" s="172"/>
      <c r="BU289" s="172"/>
      <c r="BV289" s="172"/>
      <c r="BW289" s="172"/>
      <c r="BX289" s="172"/>
      <c r="BY289" s="172"/>
      <c r="BZ289" s="172"/>
      <c r="CA289" s="172"/>
      <c r="CB289" s="172"/>
      <c r="CC289" s="172"/>
      <c r="CD289" s="172"/>
      <c r="CE289" s="172"/>
      <c r="CF289" s="172"/>
      <c r="CG289" s="172"/>
      <c r="CH289" s="172"/>
      <c r="CI289" s="172"/>
      <c r="CJ289" s="172"/>
      <c r="CK289" s="172"/>
      <c r="CL289" s="172"/>
      <c r="CM289" s="172"/>
      <c r="CN289" s="172"/>
      <c r="CO289" s="172"/>
      <c r="CP289" s="172"/>
      <c r="CQ289" s="172"/>
      <c r="CR289" s="172"/>
      <c r="CS289" s="172"/>
      <c r="CT289" s="172"/>
      <c r="CU289" s="172"/>
      <c r="CV289" s="172"/>
      <c r="CW289" s="172"/>
      <c r="CX289" s="172"/>
      <c r="CY289" s="172"/>
      <c r="CZ289" s="172"/>
      <c r="DA289" s="172"/>
      <c r="DB289" s="172"/>
      <c r="DC289" s="172"/>
      <c r="DD289" s="172"/>
      <c r="DE289" s="172"/>
      <c r="DF289" s="172"/>
      <c r="DG289" s="172"/>
      <c r="DH289" s="172"/>
      <c r="DI289" s="172"/>
      <c r="DJ289" s="172"/>
      <c r="DK289" s="172"/>
      <c r="DL289" s="172"/>
      <c r="DM289" s="172"/>
      <c r="DN289" s="172"/>
      <c r="DO289" s="172"/>
      <c r="DP289" s="172"/>
      <c r="DQ289" s="172"/>
      <c r="DR289" s="172"/>
      <c r="DS289" s="172"/>
      <c r="DT289" s="172"/>
      <c r="DU289" s="172"/>
      <c r="DV289" s="172"/>
      <c r="DW289" s="172"/>
      <c r="DX289" s="172"/>
      <c r="DY289" s="172"/>
      <c r="DZ289" s="172"/>
      <c r="EA289" s="172"/>
      <c r="EB289" s="172"/>
      <c r="EC289" s="172"/>
      <c r="ED289" s="172"/>
      <c r="EE289" s="172"/>
      <c r="EF289" s="172"/>
      <c r="EG289" s="172"/>
      <c r="EH289" s="172"/>
      <c r="EI289" s="172"/>
      <c r="EJ289" s="172"/>
      <c r="EK289" s="172"/>
      <c r="EL289" s="172"/>
      <c r="EM289" s="172"/>
      <c r="EN289" s="172"/>
      <c r="EO289" s="172"/>
      <c r="EP289" s="172"/>
      <c r="EQ289" s="172"/>
      <c r="ER289" s="172"/>
      <c r="ES289" s="172"/>
      <c r="ET289" s="172"/>
      <c r="EU289" s="172"/>
      <c r="EV289" s="172"/>
      <c r="EW289" s="172"/>
      <c r="EX289" s="172"/>
      <c r="EY289" s="172"/>
      <c r="EZ289" s="172"/>
      <c r="FA289" s="172"/>
      <c r="FB289" s="172"/>
      <c r="FC289" s="172"/>
      <c r="FD289" s="172"/>
      <c r="FE289" s="172"/>
      <c r="FF289" s="172"/>
      <c r="FG289" s="172"/>
      <c r="FH289" s="172"/>
      <c r="FI289" s="172"/>
      <c r="FJ289" s="172"/>
      <c r="FK289" s="172"/>
      <c r="FL289" s="172"/>
      <c r="FM289" s="172"/>
      <c r="FN289" s="172"/>
      <c r="FO289" s="172"/>
      <c r="FP289" s="172"/>
      <c r="FQ289" s="172"/>
      <c r="FR289" s="172"/>
      <c r="FS289" s="172"/>
      <c r="FT289" s="172"/>
      <c r="FU289" s="172"/>
      <c r="FV289" s="172"/>
      <c r="FW289" s="172"/>
      <c r="FX289" s="172"/>
      <c r="FY289" s="172"/>
      <c r="FZ289" s="172"/>
      <c r="GA289" s="172"/>
      <c r="GB289" s="172"/>
      <c r="GC289" s="172"/>
      <c r="GD289" s="172"/>
      <c r="GE289" s="172"/>
      <c r="GF289" s="172"/>
      <c r="GG289" s="172"/>
      <c r="GH289" s="172"/>
      <c r="GI289" s="172"/>
      <c r="GJ289" s="172"/>
      <c r="GK289" s="172"/>
      <c r="GL289" s="172"/>
      <c r="GM289" s="172"/>
      <c r="GN289" s="172"/>
      <c r="GO289" s="172"/>
      <c r="GP289" s="172"/>
      <c r="GQ289" s="172"/>
      <c r="GR289" s="172"/>
      <c r="GS289" s="172"/>
      <c r="GT289" s="172"/>
      <c r="GU289" s="172"/>
      <c r="GV289" s="172"/>
      <c r="GW289" s="172"/>
      <c r="GX289" s="172"/>
      <c r="GY289" s="172"/>
      <c r="GZ289" s="172"/>
      <c r="HA289" s="172"/>
      <c r="HB289" s="172"/>
      <c r="HC289" s="172"/>
      <c r="HD289" s="172"/>
      <c r="HE289" s="172"/>
      <c r="HF289" s="172"/>
      <c r="HG289" s="172"/>
      <c r="HH289" s="172"/>
      <c r="HI289" s="172"/>
      <c r="HJ289" s="172"/>
      <c r="HK289" s="172"/>
      <c r="HL289" s="172"/>
      <c r="HM289" s="172"/>
      <c r="HN289" s="172"/>
      <c r="HO289" s="172"/>
      <c r="HP289" s="172"/>
      <c r="HQ289" s="172"/>
      <c r="HR289" s="172"/>
      <c r="HS289" s="172"/>
      <c r="HT289" s="172"/>
      <c r="HU289" s="172"/>
      <c r="HV289" s="172"/>
      <c r="HW289" s="172"/>
      <c r="HX289" s="172"/>
      <c r="HY289" s="172"/>
      <c r="HZ289" s="172"/>
      <c r="IA289" s="172"/>
      <c r="IB289" s="172"/>
      <c r="IC289" s="172"/>
      <c r="ID289" s="172"/>
      <c r="IE289" s="172"/>
      <c r="IF289" s="172"/>
      <c r="IG289" s="172"/>
      <c r="IH289" s="172"/>
      <c r="II289" s="172"/>
      <c r="IJ289" s="172"/>
      <c r="IK289" s="172"/>
      <c r="IL289" s="172"/>
      <c r="IM289" s="172"/>
      <c r="IN289" s="172"/>
      <c r="IO289" s="172"/>
      <c r="IP289" s="172"/>
      <c r="IQ289" s="172"/>
      <c r="IR289" s="172"/>
      <c r="IS289" s="172"/>
    </row>
    <row r="290" spans="1:253" x14ac:dyDescent="0.2">
      <c r="A290" s="188" t="s">
        <v>462</v>
      </c>
      <c r="B290" s="189" t="s">
        <v>492</v>
      </c>
      <c r="C290" s="189" t="s">
        <v>432</v>
      </c>
      <c r="D290" s="189" t="s">
        <v>463</v>
      </c>
      <c r="E290" s="189"/>
      <c r="F290" s="159">
        <f>SUM(F291)</f>
        <v>40405</v>
      </c>
      <c r="G290" s="159">
        <f>SUM(G291)</f>
        <v>65614.930000000008</v>
      </c>
    </row>
    <row r="291" spans="1:253" x14ac:dyDescent="0.2">
      <c r="A291" s="167" t="s">
        <v>614</v>
      </c>
      <c r="B291" s="179" t="s">
        <v>492</v>
      </c>
      <c r="C291" s="179" t="s">
        <v>432</v>
      </c>
      <c r="D291" s="179" t="s">
        <v>606</v>
      </c>
      <c r="E291" s="179"/>
      <c r="F291" s="169">
        <f>SUM(F292+F294+F298+F295+F296+F300+F297+F293+F299)</f>
        <v>40405</v>
      </c>
      <c r="G291" s="169">
        <f>SUM(G292+G294+G298+G295+G296+G300+G297+G293+G299)</f>
        <v>65614.930000000008</v>
      </c>
    </row>
    <row r="292" spans="1:253" s="166" customFormat="1" x14ac:dyDescent="0.2">
      <c r="A292" s="163" t="s">
        <v>437</v>
      </c>
      <c r="B292" s="183" t="s">
        <v>492</v>
      </c>
      <c r="C292" s="183" t="s">
        <v>432</v>
      </c>
      <c r="D292" s="183" t="s">
        <v>606</v>
      </c>
      <c r="E292" s="183" t="s">
        <v>428</v>
      </c>
      <c r="F292" s="165">
        <v>1000</v>
      </c>
      <c r="G292" s="165">
        <v>996.5</v>
      </c>
    </row>
    <row r="293" spans="1:253" s="166" customFormat="1" ht="25.5" x14ac:dyDescent="0.2">
      <c r="A293" s="163" t="s">
        <v>472</v>
      </c>
      <c r="B293" s="183" t="s">
        <v>492</v>
      </c>
      <c r="C293" s="183" t="s">
        <v>432</v>
      </c>
      <c r="D293" s="183" t="s">
        <v>606</v>
      </c>
      <c r="E293" s="183" t="s">
        <v>473</v>
      </c>
      <c r="F293" s="165">
        <v>595</v>
      </c>
      <c r="G293" s="165">
        <v>503.5</v>
      </c>
    </row>
    <row r="294" spans="1:253" s="166" customFormat="1" hidden="1" x14ac:dyDescent="0.2">
      <c r="A294" s="163" t="s">
        <v>437</v>
      </c>
      <c r="B294" s="183" t="s">
        <v>492</v>
      </c>
      <c r="C294" s="183" t="s">
        <v>432</v>
      </c>
      <c r="D294" s="183" t="s">
        <v>615</v>
      </c>
      <c r="E294" s="183" t="s">
        <v>428</v>
      </c>
      <c r="F294" s="165">
        <v>0</v>
      </c>
      <c r="G294" s="165">
        <v>1908.18</v>
      </c>
    </row>
    <row r="295" spans="1:253" s="166" customFormat="1" ht="38.25" hidden="1" x14ac:dyDescent="0.2">
      <c r="A295" s="163" t="s">
        <v>419</v>
      </c>
      <c r="B295" s="183" t="s">
        <v>492</v>
      </c>
      <c r="C295" s="183" t="s">
        <v>432</v>
      </c>
      <c r="D295" s="183" t="s">
        <v>616</v>
      </c>
      <c r="E295" s="183" t="s">
        <v>420</v>
      </c>
      <c r="F295" s="165">
        <v>0</v>
      </c>
      <c r="G295" s="165">
        <v>640.80999999999995</v>
      </c>
    </row>
    <row r="296" spans="1:253" s="166" customFormat="1" hidden="1" x14ac:dyDescent="0.2">
      <c r="A296" s="163" t="s">
        <v>437</v>
      </c>
      <c r="B296" s="183" t="s">
        <v>492</v>
      </c>
      <c r="C296" s="183" t="s">
        <v>432</v>
      </c>
      <c r="D296" s="183" t="s">
        <v>616</v>
      </c>
      <c r="E296" s="183" t="s">
        <v>428</v>
      </c>
      <c r="F296" s="165">
        <v>0</v>
      </c>
      <c r="G296" s="165">
        <v>11036.55</v>
      </c>
    </row>
    <row r="297" spans="1:253" s="166" customFormat="1" ht="38.25" hidden="1" x14ac:dyDescent="0.2">
      <c r="A297" s="163" t="s">
        <v>419</v>
      </c>
      <c r="B297" s="183" t="s">
        <v>492</v>
      </c>
      <c r="C297" s="183" t="s">
        <v>432</v>
      </c>
      <c r="D297" s="183" t="s">
        <v>617</v>
      </c>
      <c r="E297" s="183" t="s">
        <v>420</v>
      </c>
      <c r="F297" s="165">
        <v>0</v>
      </c>
      <c r="G297" s="165">
        <v>372.11</v>
      </c>
    </row>
    <row r="298" spans="1:253" s="166" customFormat="1" x14ac:dyDescent="0.2">
      <c r="A298" s="163" t="s">
        <v>437</v>
      </c>
      <c r="B298" s="183" t="s">
        <v>492</v>
      </c>
      <c r="C298" s="183" t="s">
        <v>432</v>
      </c>
      <c r="D298" s="183" t="s">
        <v>617</v>
      </c>
      <c r="E298" s="183" t="s">
        <v>428</v>
      </c>
      <c r="F298" s="165">
        <v>3881</v>
      </c>
      <c r="G298" s="165">
        <v>2315.75</v>
      </c>
    </row>
    <row r="299" spans="1:253" s="166" customFormat="1" ht="38.25" hidden="1" x14ac:dyDescent="0.2">
      <c r="A299" s="163" t="s">
        <v>419</v>
      </c>
      <c r="B299" s="183" t="s">
        <v>492</v>
      </c>
      <c r="C299" s="183" t="s">
        <v>432</v>
      </c>
      <c r="D299" s="183" t="s">
        <v>618</v>
      </c>
      <c r="E299" s="183" t="s">
        <v>420</v>
      </c>
      <c r="F299" s="165">
        <v>0</v>
      </c>
      <c r="G299" s="165">
        <v>1320.49</v>
      </c>
    </row>
    <row r="300" spans="1:253" s="166" customFormat="1" x14ac:dyDescent="0.2">
      <c r="A300" s="163" t="s">
        <v>437</v>
      </c>
      <c r="B300" s="183" t="s">
        <v>492</v>
      </c>
      <c r="C300" s="183" t="s">
        <v>432</v>
      </c>
      <c r="D300" s="183" t="s">
        <v>618</v>
      </c>
      <c r="E300" s="183" t="s">
        <v>428</v>
      </c>
      <c r="F300" s="165">
        <v>34929</v>
      </c>
      <c r="G300" s="165">
        <v>46521.04</v>
      </c>
    </row>
    <row r="301" spans="1:253" ht="15.75" x14ac:dyDescent="0.25">
      <c r="A301" s="154" t="s">
        <v>619</v>
      </c>
      <c r="B301" s="190" t="s">
        <v>620</v>
      </c>
      <c r="C301" s="190"/>
      <c r="D301" s="190"/>
      <c r="E301" s="190"/>
      <c r="F301" s="191">
        <f>SUM(F302+F307+F311+F333+F344)</f>
        <v>50187.25</v>
      </c>
      <c r="G301" s="191">
        <f>SUM(G302+G307+G311+G333+G344)</f>
        <v>41508.370000000003</v>
      </c>
    </row>
    <row r="302" spans="1:253" ht="14.25" x14ac:dyDescent="0.2">
      <c r="A302" s="157" t="s">
        <v>621</v>
      </c>
      <c r="B302" s="155" t="s">
        <v>620</v>
      </c>
      <c r="C302" s="155" t="s">
        <v>413</v>
      </c>
      <c r="D302" s="158" t="s">
        <v>622</v>
      </c>
      <c r="E302" s="155"/>
      <c r="F302" s="156">
        <f>SUM(F303)</f>
        <v>2200</v>
      </c>
      <c r="G302" s="156">
        <f>SUM(G303)</f>
        <v>2200</v>
      </c>
    </row>
    <row r="303" spans="1:253" x14ac:dyDescent="0.2">
      <c r="A303" s="188" t="s">
        <v>623</v>
      </c>
      <c r="B303" s="189" t="s">
        <v>620</v>
      </c>
      <c r="C303" s="189" t="s">
        <v>413</v>
      </c>
      <c r="D303" s="158" t="s">
        <v>622</v>
      </c>
      <c r="E303" s="189"/>
      <c r="F303" s="159">
        <f>SUM(F304)</f>
        <v>2200</v>
      </c>
      <c r="G303" s="159">
        <f>SUM(G304)</f>
        <v>2200</v>
      </c>
    </row>
    <row r="304" spans="1:253" ht="25.5" x14ac:dyDescent="0.2">
      <c r="A304" s="231" t="s">
        <v>624</v>
      </c>
      <c r="B304" s="179" t="s">
        <v>620</v>
      </c>
      <c r="C304" s="179" t="s">
        <v>413</v>
      </c>
      <c r="D304" s="168" t="s">
        <v>622</v>
      </c>
      <c r="E304" s="179"/>
      <c r="F304" s="169">
        <f>SUM(F306+F305)</f>
        <v>2200</v>
      </c>
      <c r="G304" s="169">
        <f>SUM(G306+G305)</f>
        <v>2200</v>
      </c>
    </row>
    <row r="305" spans="1:7" s="166" customFormat="1" x14ac:dyDescent="0.2">
      <c r="A305" s="163" t="s">
        <v>437</v>
      </c>
      <c r="B305" s="183" t="s">
        <v>620</v>
      </c>
      <c r="C305" s="183" t="s">
        <v>413</v>
      </c>
      <c r="D305" s="164" t="s">
        <v>622</v>
      </c>
      <c r="E305" s="183" t="s">
        <v>428</v>
      </c>
      <c r="F305" s="165">
        <v>10</v>
      </c>
      <c r="G305" s="165">
        <v>10</v>
      </c>
    </row>
    <row r="306" spans="1:7" s="166" customFormat="1" x14ac:dyDescent="0.2">
      <c r="A306" s="163" t="s">
        <v>592</v>
      </c>
      <c r="B306" s="164" t="s">
        <v>620</v>
      </c>
      <c r="C306" s="164" t="s">
        <v>413</v>
      </c>
      <c r="D306" s="164" t="s">
        <v>622</v>
      </c>
      <c r="E306" s="164" t="s">
        <v>593</v>
      </c>
      <c r="F306" s="165">
        <v>2190</v>
      </c>
      <c r="G306" s="165">
        <v>2190</v>
      </c>
    </row>
    <row r="307" spans="1:7" ht="14.25" x14ac:dyDescent="0.2">
      <c r="A307" s="157" t="s">
        <v>625</v>
      </c>
      <c r="B307" s="175" t="s">
        <v>620</v>
      </c>
      <c r="C307" s="175" t="s">
        <v>415</v>
      </c>
      <c r="D307" s="175"/>
      <c r="E307" s="175"/>
      <c r="F307" s="156">
        <f t="shared" ref="F307:G309" si="2">SUM(F308)</f>
        <v>10630.86</v>
      </c>
      <c r="G307" s="156">
        <f t="shared" si="2"/>
        <v>9664.2999999999993</v>
      </c>
    </row>
    <row r="308" spans="1:7" ht="13.5" x14ac:dyDescent="0.25">
      <c r="A308" s="160" t="s">
        <v>626</v>
      </c>
      <c r="B308" s="161" t="s">
        <v>620</v>
      </c>
      <c r="C308" s="161" t="s">
        <v>415</v>
      </c>
      <c r="D308" s="158" t="s">
        <v>627</v>
      </c>
      <c r="E308" s="161"/>
      <c r="F308" s="162">
        <f t="shared" si="2"/>
        <v>10630.86</v>
      </c>
      <c r="G308" s="162">
        <f t="shared" si="2"/>
        <v>9664.2999999999993</v>
      </c>
    </row>
    <row r="309" spans="1:7" x14ac:dyDescent="0.2">
      <c r="A309" s="167" t="s">
        <v>628</v>
      </c>
      <c r="B309" s="168" t="s">
        <v>620</v>
      </c>
      <c r="C309" s="168" t="s">
        <v>415</v>
      </c>
      <c r="D309" s="168" t="s">
        <v>627</v>
      </c>
      <c r="E309" s="168"/>
      <c r="F309" s="169">
        <f t="shared" si="2"/>
        <v>10630.86</v>
      </c>
      <c r="G309" s="169">
        <f t="shared" si="2"/>
        <v>9664.2999999999993</v>
      </c>
    </row>
    <row r="310" spans="1:7" ht="25.5" x14ac:dyDescent="0.2">
      <c r="A310" s="163" t="s">
        <v>472</v>
      </c>
      <c r="B310" s="164" t="s">
        <v>620</v>
      </c>
      <c r="C310" s="164" t="s">
        <v>415</v>
      </c>
      <c r="D310" s="164" t="s">
        <v>627</v>
      </c>
      <c r="E310" s="164" t="s">
        <v>473</v>
      </c>
      <c r="F310" s="165">
        <v>10630.86</v>
      </c>
      <c r="G310" s="165">
        <v>9664.2999999999993</v>
      </c>
    </row>
    <row r="311" spans="1:7" ht="14.25" x14ac:dyDescent="0.2">
      <c r="A311" s="232" t="s">
        <v>629</v>
      </c>
      <c r="B311" s="175" t="s">
        <v>620</v>
      </c>
      <c r="C311" s="175" t="s">
        <v>422</v>
      </c>
      <c r="D311" s="175"/>
      <c r="E311" s="175"/>
      <c r="F311" s="176">
        <f>SUM(F312)</f>
        <v>1225</v>
      </c>
      <c r="G311" s="176">
        <f>SUM(G312)</f>
        <v>1379.6</v>
      </c>
    </row>
    <row r="312" spans="1:7" x14ac:dyDescent="0.2">
      <c r="A312" s="230" t="s">
        <v>630</v>
      </c>
      <c r="B312" s="158" t="s">
        <v>620</v>
      </c>
      <c r="C312" s="158" t="s">
        <v>422</v>
      </c>
      <c r="D312" s="158"/>
      <c r="E312" s="158"/>
      <c r="F312" s="226">
        <f>SUM(F313+F330)</f>
        <v>1225</v>
      </c>
      <c r="G312" s="226">
        <f>SUM(G313+G330)</f>
        <v>1379.6</v>
      </c>
    </row>
    <row r="313" spans="1:7" x14ac:dyDescent="0.2">
      <c r="A313" s="188" t="s">
        <v>623</v>
      </c>
      <c r="B313" s="158" t="s">
        <v>620</v>
      </c>
      <c r="C313" s="158" t="s">
        <v>422</v>
      </c>
      <c r="D313" s="158" t="s">
        <v>631</v>
      </c>
      <c r="E313" s="158"/>
      <c r="F313" s="226">
        <f>SUM(F314)</f>
        <v>825</v>
      </c>
      <c r="G313" s="226">
        <f>SUM(G314)</f>
        <v>874.6</v>
      </c>
    </row>
    <row r="314" spans="1:7" x14ac:dyDescent="0.2">
      <c r="A314" s="167" t="s">
        <v>592</v>
      </c>
      <c r="B314" s="168" t="s">
        <v>620</v>
      </c>
      <c r="C314" s="168" t="s">
        <v>422</v>
      </c>
      <c r="D314" s="168" t="s">
        <v>631</v>
      </c>
      <c r="E314" s="168"/>
      <c r="F314" s="205">
        <f>SUM(F318+F321+F315+F324+F327)</f>
        <v>825</v>
      </c>
      <c r="G314" s="205">
        <f>SUM(G318+G321+G315+G324+G327)</f>
        <v>874.6</v>
      </c>
    </row>
    <row r="315" spans="1:7" ht="25.5" x14ac:dyDescent="0.2">
      <c r="A315" s="186" t="s">
        <v>632</v>
      </c>
      <c r="B315" s="168" t="s">
        <v>620</v>
      </c>
      <c r="C315" s="168" t="s">
        <v>422</v>
      </c>
      <c r="D315" s="168" t="s">
        <v>633</v>
      </c>
      <c r="E315" s="168"/>
      <c r="F315" s="205">
        <f>SUM(F317+F316)</f>
        <v>120</v>
      </c>
      <c r="G315" s="205">
        <f>SUM(G317+G316)</f>
        <v>120</v>
      </c>
    </row>
    <row r="316" spans="1:7" s="166" customFormat="1" x14ac:dyDescent="0.2">
      <c r="A316" s="163" t="s">
        <v>437</v>
      </c>
      <c r="B316" s="164" t="s">
        <v>620</v>
      </c>
      <c r="C316" s="164" t="s">
        <v>422</v>
      </c>
      <c r="D316" s="164" t="s">
        <v>633</v>
      </c>
      <c r="E316" s="164" t="s">
        <v>428</v>
      </c>
      <c r="F316" s="195">
        <v>1</v>
      </c>
      <c r="G316" s="195">
        <v>1</v>
      </c>
    </row>
    <row r="317" spans="1:7" s="166" customFormat="1" x14ac:dyDescent="0.2">
      <c r="A317" s="163" t="s">
        <v>592</v>
      </c>
      <c r="B317" s="164" t="s">
        <v>620</v>
      </c>
      <c r="C317" s="164" t="s">
        <v>422</v>
      </c>
      <c r="D317" s="164" t="s">
        <v>633</v>
      </c>
      <c r="E317" s="164" t="s">
        <v>593</v>
      </c>
      <c r="F317" s="195">
        <v>119</v>
      </c>
      <c r="G317" s="195">
        <v>119</v>
      </c>
    </row>
    <row r="318" spans="1:7" ht="25.5" x14ac:dyDescent="0.2">
      <c r="A318" s="186" t="s">
        <v>634</v>
      </c>
      <c r="B318" s="168" t="s">
        <v>620</v>
      </c>
      <c r="C318" s="168" t="s">
        <v>422</v>
      </c>
      <c r="D318" s="168" t="s">
        <v>635</v>
      </c>
      <c r="E318" s="168"/>
      <c r="F318" s="205">
        <f>SUM(F320+F319)</f>
        <v>352</v>
      </c>
      <c r="G318" s="205">
        <f>SUM(G320+G319)</f>
        <v>352</v>
      </c>
    </row>
    <row r="319" spans="1:7" s="166" customFormat="1" x14ac:dyDescent="0.2">
      <c r="A319" s="163" t="s">
        <v>437</v>
      </c>
      <c r="B319" s="164" t="s">
        <v>620</v>
      </c>
      <c r="C319" s="164" t="s">
        <v>422</v>
      </c>
      <c r="D319" s="164" t="s">
        <v>635</v>
      </c>
      <c r="E319" s="164" t="s">
        <v>428</v>
      </c>
      <c r="F319" s="195">
        <v>1</v>
      </c>
      <c r="G319" s="195">
        <v>1</v>
      </c>
    </row>
    <row r="320" spans="1:7" s="166" customFormat="1" x14ac:dyDescent="0.2">
      <c r="A320" s="163" t="s">
        <v>592</v>
      </c>
      <c r="B320" s="164" t="s">
        <v>620</v>
      </c>
      <c r="C320" s="164" t="s">
        <v>422</v>
      </c>
      <c r="D320" s="164" t="s">
        <v>635</v>
      </c>
      <c r="E320" s="164" t="s">
        <v>593</v>
      </c>
      <c r="F320" s="195">
        <v>351</v>
      </c>
      <c r="G320" s="195">
        <v>351</v>
      </c>
    </row>
    <row r="321" spans="1:253" ht="25.5" x14ac:dyDescent="0.2">
      <c r="A321" s="186" t="s">
        <v>636</v>
      </c>
      <c r="B321" s="168" t="s">
        <v>620</v>
      </c>
      <c r="C321" s="168" t="s">
        <v>422</v>
      </c>
      <c r="D321" s="168" t="s">
        <v>637</v>
      </c>
      <c r="E321" s="168"/>
      <c r="F321" s="205">
        <f>SUM(F323+F322)</f>
        <v>253</v>
      </c>
      <c r="G321" s="205">
        <f>SUM(G323+G322)</f>
        <v>252.6</v>
      </c>
    </row>
    <row r="322" spans="1:253" s="166" customFormat="1" x14ac:dyDescent="0.2">
      <c r="A322" s="163" t="s">
        <v>437</v>
      </c>
      <c r="B322" s="164" t="s">
        <v>620</v>
      </c>
      <c r="C322" s="164" t="s">
        <v>422</v>
      </c>
      <c r="D322" s="164" t="s">
        <v>637</v>
      </c>
      <c r="E322" s="164" t="s">
        <v>428</v>
      </c>
      <c r="F322" s="195">
        <v>1</v>
      </c>
      <c r="G322" s="195">
        <v>0.6</v>
      </c>
    </row>
    <row r="323" spans="1:253" s="166" customFormat="1" x14ac:dyDescent="0.2">
      <c r="A323" s="163" t="s">
        <v>592</v>
      </c>
      <c r="B323" s="164" t="s">
        <v>620</v>
      </c>
      <c r="C323" s="164" t="s">
        <v>422</v>
      </c>
      <c r="D323" s="164" t="s">
        <v>637</v>
      </c>
      <c r="E323" s="164" t="s">
        <v>593</v>
      </c>
      <c r="F323" s="195">
        <v>252</v>
      </c>
      <c r="G323" s="195">
        <v>252</v>
      </c>
    </row>
    <row r="324" spans="1:253" ht="38.25" x14ac:dyDescent="0.2">
      <c r="A324" s="233" t="s">
        <v>638</v>
      </c>
      <c r="B324" s="164" t="s">
        <v>620</v>
      </c>
      <c r="C324" s="164" t="s">
        <v>422</v>
      </c>
      <c r="D324" s="164" t="s">
        <v>639</v>
      </c>
      <c r="E324" s="164"/>
      <c r="F324" s="205">
        <f>SUM(F325:F326)</f>
        <v>50</v>
      </c>
      <c r="G324" s="205">
        <f>SUM(G325:G326)</f>
        <v>100</v>
      </c>
    </row>
    <row r="325" spans="1:253" x14ac:dyDescent="0.2">
      <c r="A325" s="167" t="s">
        <v>437</v>
      </c>
      <c r="B325" s="168" t="s">
        <v>620</v>
      </c>
      <c r="C325" s="168" t="s">
        <v>422</v>
      </c>
      <c r="D325" s="168" t="s">
        <v>639</v>
      </c>
      <c r="E325" s="168" t="s">
        <v>428</v>
      </c>
      <c r="F325" s="205">
        <v>1</v>
      </c>
      <c r="G325" s="205">
        <v>1</v>
      </c>
    </row>
    <row r="326" spans="1:253" x14ac:dyDescent="0.2">
      <c r="A326" s="167" t="s">
        <v>592</v>
      </c>
      <c r="B326" s="168" t="s">
        <v>620</v>
      </c>
      <c r="C326" s="168" t="s">
        <v>422</v>
      </c>
      <c r="D326" s="168" t="s">
        <v>639</v>
      </c>
      <c r="E326" s="168" t="s">
        <v>593</v>
      </c>
      <c r="F326" s="205">
        <v>49</v>
      </c>
      <c r="G326" s="205">
        <v>99</v>
      </c>
    </row>
    <row r="327" spans="1:253" ht="51" x14ac:dyDescent="0.2">
      <c r="A327" s="234" t="s">
        <v>640</v>
      </c>
      <c r="B327" s="164" t="s">
        <v>620</v>
      </c>
      <c r="C327" s="164" t="s">
        <v>422</v>
      </c>
      <c r="D327" s="164" t="s">
        <v>641</v>
      </c>
      <c r="E327" s="164"/>
      <c r="F327" s="195">
        <f>SUM(F328:F329)</f>
        <v>50</v>
      </c>
      <c r="G327" s="195">
        <f>SUM(G328:G329)</f>
        <v>50</v>
      </c>
    </row>
    <row r="328" spans="1:253" x14ac:dyDescent="0.2">
      <c r="A328" s="167" t="s">
        <v>437</v>
      </c>
      <c r="B328" s="168" t="s">
        <v>620</v>
      </c>
      <c r="C328" s="168" t="s">
        <v>422</v>
      </c>
      <c r="D328" s="168" t="s">
        <v>641</v>
      </c>
      <c r="E328" s="168" t="s">
        <v>428</v>
      </c>
      <c r="F328" s="205">
        <v>1</v>
      </c>
      <c r="G328" s="205">
        <v>1</v>
      </c>
    </row>
    <row r="329" spans="1:253" x14ac:dyDescent="0.2">
      <c r="A329" s="167" t="s">
        <v>592</v>
      </c>
      <c r="B329" s="168" t="s">
        <v>620</v>
      </c>
      <c r="C329" s="168" t="s">
        <v>422</v>
      </c>
      <c r="D329" s="168" t="s">
        <v>641</v>
      </c>
      <c r="E329" s="168" t="s">
        <v>593</v>
      </c>
      <c r="F329" s="205">
        <v>49</v>
      </c>
      <c r="G329" s="205">
        <v>49</v>
      </c>
    </row>
    <row r="330" spans="1:253" ht="13.5" x14ac:dyDescent="0.25">
      <c r="A330" s="160" t="s">
        <v>462</v>
      </c>
      <c r="B330" s="161" t="s">
        <v>620</v>
      </c>
      <c r="C330" s="161" t="s">
        <v>422</v>
      </c>
      <c r="D330" s="161" t="s">
        <v>463</v>
      </c>
      <c r="E330" s="161"/>
      <c r="F330" s="199">
        <f>SUM(F331)</f>
        <v>400</v>
      </c>
      <c r="G330" s="199">
        <f>SUM(G331)</f>
        <v>505</v>
      </c>
    </row>
    <row r="331" spans="1:253" ht="38.25" customHeight="1" x14ac:dyDescent="0.2">
      <c r="A331" s="299" t="s">
        <v>642</v>
      </c>
      <c r="B331" s="179" t="s">
        <v>620</v>
      </c>
      <c r="C331" s="179" t="s">
        <v>422</v>
      </c>
      <c r="D331" s="179" t="s">
        <v>643</v>
      </c>
      <c r="E331" s="179"/>
      <c r="F331" s="169">
        <f>SUM(F332)</f>
        <v>400</v>
      </c>
      <c r="G331" s="169">
        <f>SUM(G332)</f>
        <v>505</v>
      </c>
    </row>
    <row r="332" spans="1:253" x14ac:dyDescent="0.2">
      <c r="A332" s="163" t="s">
        <v>437</v>
      </c>
      <c r="B332" s="183" t="s">
        <v>620</v>
      </c>
      <c r="C332" s="183" t="s">
        <v>422</v>
      </c>
      <c r="D332" s="183" t="s">
        <v>643</v>
      </c>
      <c r="E332" s="183" t="s">
        <v>428</v>
      </c>
      <c r="F332" s="165">
        <v>400</v>
      </c>
      <c r="G332" s="165">
        <v>505</v>
      </c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  <c r="BU332" s="166"/>
      <c r="BV332" s="166"/>
      <c r="BW332" s="166"/>
      <c r="BX332" s="166"/>
      <c r="BY332" s="166"/>
      <c r="BZ332" s="166"/>
      <c r="CA332" s="166"/>
      <c r="CB332" s="166"/>
      <c r="CC332" s="166"/>
      <c r="CD332" s="166"/>
      <c r="CE332" s="166"/>
      <c r="CF332" s="166"/>
      <c r="CG332" s="166"/>
      <c r="CH332" s="166"/>
      <c r="CI332" s="166"/>
      <c r="CJ332" s="166"/>
      <c r="CK332" s="166"/>
      <c r="CL332" s="166"/>
      <c r="CM332" s="166"/>
      <c r="CN332" s="166"/>
      <c r="CO332" s="166"/>
      <c r="CP332" s="166"/>
      <c r="CQ332" s="166"/>
      <c r="CR332" s="166"/>
      <c r="CS332" s="166"/>
      <c r="CT332" s="166"/>
      <c r="CU332" s="166"/>
      <c r="CV332" s="166"/>
      <c r="CW332" s="166"/>
      <c r="CX332" s="166"/>
      <c r="CY332" s="166"/>
      <c r="CZ332" s="166"/>
      <c r="DA332" s="166"/>
      <c r="DB332" s="166"/>
      <c r="DC332" s="166"/>
      <c r="DD332" s="166"/>
      <c r="DE332" s="166"/>
      <c r="DF332" s="166"/>
      <c r="DG332" s="166"/>
      <c r="DH332" s="166"/>
      <c r="DI332" s="166"/>
      <c r="DJ332" s="166"/>
      <c r="DK332" s="166"/>
      <c r="DL332" s="166"/>
      <c r="DM332" s="166"/>
      <c r="DN332" s="166"/>
      <c r="DO332" s="166"/>
      <c r="DP332" s="166"/>
      <c r="DQ332" s="166"/>
      <c r="DR332" s="166"/>
      <c r="DS332" s="166"/>
      <c r="DT332" s="166"/>
      <c r="DU332" s="166"/>
      <c r="DV332" s="166"/>
      <c r="DW332" s="166"/>
      <c r="DX332" s="166"/>
      <c r="DY332" s="166"/>
      <c r="DZ332" s="166"/>
      <c r="EA332" s="166"/>
      <c r="EB332" s="166"/>
      <c r="EC332" s="166"/>
      <c r="ED332" s="166"/>
      <c r="EE332" s="166"/>
      <c r="EF332" s="166"/>
      <c r="EG332" s="166"/>
      <c r="EH332" s="166"/>
      <c r="EI332" s="166"/>
      <c r="EJ332" s="166"/>
      <c r="EK332" s="166"/>
      <c r="EL332" s="166"/>
      <c r="EM332" s="166"/>
      <c r="EN332" s="166"/>
      <c r="EO332" s="166"/>
      <c r="EP332" s="166"/>
      <c r="EQ332" s="166"/>
      <c r="ER332" s="166"/>
      <c r="ES332" s="166"/>
      <c r="ET332" s="166"/>
      <c r="EU332" s="166"/>
      <c r="EV332" s="166"/>
      <c r="EW332" s="166"/>
      <c r="EX332" s="166"/>
      <c r="EY332" s="166"/>
      <c r="EZ332" s="166"/>
      <c r="FA332" s="166"/>
      <c r="FB332" s="166"/>
      <c r="FC332" s="166"/>
      <c r="FD332" s="166"/>
      <c r="FE332" s="166"/>
      <c r="FF332" s="166"/>
      <c r="FG332" s="166"/>
      <c r="FH332" s="166"/>
      <c r="FI332" s="166"/>
      <c r="FJ332" s="166"/>
      <c r="FK332" s="166"/>
      <c r="FL332" s="166"/>
      <c r="FM332" s="166"/>
      <c r="FN332" s="166"/>
      <c r="FO332" s="166"/>
      <c r="FP332" s="166"/>
      <c r="FQ332" s="166"/>
      <c r="FR332" s="166"/>
      <c r="FS332" s="166"/>
      <c r="FT332" s="166"/>
      <c r="FU332" s="166"/>
      <c r="FV332" s="166"/>
      <c r="FW332" s="166"/>
      <c r="FX332" s="166"/>
      <c r="FY332" s="166"/>
      <c r="FZ332" s="166"/>
      <c r="GA332" s="166"/>
      <c r="GB332" s="166"/>
      <c r="GC332" s="166"/>
      <c r="GD332" s="166"/>
      <c r="GE332" s="166"/>
      <c r="GF332" s="166"/>
      <c r="GG332" s="166"/>
      <c r="GH332" s="166"/>
      <c r="GI332" s="166"/>
      <c r="GJ332" s="166"/>
      <c r="GK332" s="166"/>
      <c r="GL332" s="166"/>
      <c r="GM332" s="166"/>
      <c r="GN332" s="166"/>
      <c r="GO332" s="166"/>
      <c r="GP332" s="166"/>
      <c r="GQ332" s="166"/>
      <c r="GR332" s="166"/>
      <c r="GS332" s="166"/>
      <c r="GT332" s="166"/>
      <c r="GU332" s="166"/>
      <c r="GV332" s="166"/>
      <c r="GW332" s="166"/>
      <c r="GX332" s="166"/>
      <c r="GY332" s="166"/>
      <c r="GZ332" s="166"/>
      <c r="HA332" s="166"/>
      <c r="HB332" s="166"/>
      <c r="HC332" s="166"/>
      <c r="HD332" s="166"/>
      <c r="HE332" s="166"/>
      <c r="HF332" s="166"/>
      <c r="HG332" s="166"/>
      <c r="HH332" s="166"/>
      <c r="HI332" s="166"/>
      <c r="HJ332" s="166"/>
      <c r="HK332" s="166"/>
      <c r="HL332" s="166"/>
      <c r="HM332" s="166"/>
      <c r="HN332" s="166"/>
      <c r="HO332" s="166"/>
      <c r="HP332" s="166"/>
      <c r="HQ332" s="166"/>
      <c r="HR332" s="166"/>
      <c r="HS332" s="166"/>
      <c r="HT332" s="166"/>
      <c r="HU332" s="166"/>
      <c r="HV332" s="166"/>
      <c r="HW332" s="166"/>
      <c r="HX332" s="166"/>
      <c r="HY332" s="166"/>
      <c r="HZ332" s="166"/>
      <c r="IA332" s="166"/>
      <c r="IB332" s="166"/>
      <c r="IC332" s="166"/>
      <c r="ID332" s="166"/>
      <c r="IE332" s="166"/>
      <c r="IF332" s="166"/>
      <c r="IG332" s="166"/>
      <c r="IH332" s="166"/>
      <c r="II332" s="166"/>
      <c r="IJ332" s="166"/>
      <c r="IK332" s="166"/>
      <c r="IL332" s="166"/>
      <c r="IM332" s="166"/>
      <c r="IN332" s="166"/>
      <c r="IO332" s="166"/>
      <c r="IP332" s="166"/>
      <c r="IQ332" s="166"/>
      <c r="IR332" s="166"/>
      <c r="IS332" s="166"/>
    </row>
    <row r="333" spans="1:253" ht="14.25" x14ac:dyDescent="0.2">
      <c r="A333" s="232" t="s">
        <v>644</v>
      </c>
      <c r="B333" s="175" t="s">
        <v>620</v>
      </c>
      <c r="C333" s="175" t="s">
        <v>432</v>
      </c>
      <c r="D333" s="175"/>
      <c r="E333" s="175"/>
      <c r="F333" s="176">
        <f>SUM(F334)</f>
        <v>26994.449999999997</v>
      </c>
      <c r="G333" s="176">
        <f>SUM(G334)</f>
        <v>20101.21</v>
      </c>
    </row>
    <row r="334" spans="1:253" ht="14.25" x14ac:dyDescent="0.2">
      <c r="A334" s="232" t="s">
        <v>645</v>
      </c>
      <c r="B334" s="175" t="s">
        <v>620</v>
      </c>
      <c r="C334" s="175" t="s">
        <v>432</v>
      </c>
      <c r="D334" s="175"/>
      <c r="E334" s="175"/>
      <c r="F334" s="176">
        <f>SUM(F335+F342)</f>
        <v>26994.449999999997</v>
      </c>
      <c r="G334" s="176">
        <f>SUM(G335+G342)</f>
        <v>20101.21</v>
      </c>
    </row>
    <row r="335" spans="1:253" ht="13.5" x14ac:dyDescent="0.25">
      <c r="A335" s="235" t="s">
        <v>646</v>
      </c>
      <c r="B335" s="161" t="s">
        <v>620</v>
      </c>
      <c r="C335" s="161" t="s">
        <v>432</v>
      </c>
      <c r="D335" s="161"/>
      <c r="E335" s="161"/>
      <c r="F335" s="199">
        <f>SUM(F336+F338+F340)</f>
        <v>22268.879999999997</v>
      </c>
      <c r="G335" s="199">
        <f>SUM(G336+G338+G340)</f>
        <v>19544</v>
      </c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  <c r="BG335" s="172"/>
      <c r="BH335" s="172"/>
      <c r="BI335" s="172"/>
      <c r="BJ335" s="172"/>
      <c r="BK335" s="172"/>
      <c r="BL335" s="172"/>
      <c r="BM335" s="172"/>
      <c r="BN335" s="172"/>
      <c r="BO335" s="172"/>
      <c r="BP335" s="172"/>
      <c r="BQ335" s="172"/>
      <c r="BR335" s="172"/>
      <c r="BS335" s="172"/>
      <c r="BT335" s="172"/>
      <c r="BU335" s="172"/>
      <c r="BV335" s="172"/>
      <c r="BW335" s="172"/>
      <c r="BX335" s="172"/>
      <c r="BY335" s="172"/>
      <c r="BZ335" s="172"/>
      <c r="CA335" s="172"/>
      <c r="CB335" s="172"/>
      <c r="CC335" s="172"/>
      <c r="CD335" s="172"/>
      <c r="CE335" s="172"/>
      <c r="CF335" s="172"/>
      <c r="CG335" s="172"/>
      <c r="CH335" s="172"/>
      <c r="CI335" s="172"/>
      <c r="CJ335" s="172"/>
      <c r="CK335" s="172"/>
      <c r="CL335" s="172"/>
      <c r="CM335" s="172"/>
      <c r="CN335" s="172"/>
      <c r="CO335" s="172"/>
      <c r="CP335" s="172"/>
      <c r="CQ335" s="172"/>
      <c r="CR335" s="172"/>
      <c r="CS335" s="172"/>
      <c r="CT335" s="172"/>
      <c r="CU335" s="172"/>
      <c r="CV335" s="172"/>
      <c r="CW335" s="172"/>
      <c r="CX335" s="172"/>
      <c r="CY335" s="172"/>
      <c r="CZ335" s="172"/>
      <c r="DA335" s="172"/>
      <c r="DB335" s="172"/>
      <c r="DC335" s="172"/>
      <c r="DD335" s="172"/>
      <c r="DE335" s="172"/>
      <c r="DF335" s="172"/>
      <c r="DG335" s="172"/>
      <c r="DH335" s="172"/>
      <c r="DI335" s="172"/>
      <c r="DJ335" s="172"/>
      <c r="DK335" s="172"/>
      <c r="DL335" s="172"/>
      <c r="DM335" s="172"/>
      <c r="DN335" s="172"/>
      <c r="DO335" s="172"/>
      <c r="DP335" s="172"/>
      <c r="DQ335" s="172"/>
      <c r="DR335" s="172"/>
      <c r="DS335" s="172"/>
      <c r="DT335" s="172"/>
      <c r="DU335" s="172"/>
      <c r="DV335" s="172"/>
      <c r="DW335" s="172"/>
      <c r="DX335" s="172"/>
      <c r="DY335" s="172"/>
      <c r="DZ335" s="172"/>
      <c r="EA335" s="172"/>
      <c r="EB335" s="172"/>
      <c r="EC335" s="172"/>
      <c r="ED335" s="172"/>
      <c r="EE335" s="172"/>
      <c r="EF335" s="172"/>
      <c r="EG335" s="172"/>
      <c r="EH335" s="172"/>
      <c r="EI335" s="172"/>
      <c r="EJ335" s="172"/>
      <c r="EK335" s="172"/>
      <c r="EL335" s="172"/>
      <c r="EM335" s="172"/>
      <c r="EN335" s="172"/>
      <c r="EO335" s="172"/>
      <c r="EP335" s="172"/>
      <c r="EQ335" s="172"/>
      <c r="ER335" s="172"/>
      <c r="ES335" s="172"/>
      <c r="ET335" s="172"/>
      <c r="EU335" s="172"/>
      <c r="EV335" s="172"/>
      <c r="EW335" s="172"/>
      <c r="EX335" s="172"/>
      <c r="EY335" s="172"/>
      <c r="EZ335" s="172"/>
      <c r="FA335" s="172"/>
      <c r="FB335" s="172"/>
      <c r="FC335" s="172"/>
      <c r="FD335" s="172"/>
      <c r="FE335" s="172"/>
      <c r="FF335" s="172"/>
      <c r="FG335" s="172"/>
      <c r="FH335" s="172"/>
      <c r="FI335" s="172"/>
      <c r="FJ335" s="172"/>
      <c r="FK335" s="172"/>
      <c r="FL335" s="172"/>
      <c r="FM335" s="172"/>
      <c r="FN335" s="172"/>
      <c r="FO335" s="172"/>
      <c r="FP335" s="172"/>
      <c r="FQ335" s="172"/>
      <c r="FR335" s="172"/>
      <c r="FS335" s="172"/>
      <c r="FT335" s="172"/>
      <c r="FU335" s="172"/>
      <c r="FV335" s="172"/>
      <c r="FW335" s="172"/>
      <c r="FX335" s="172"/>
      <c r="FY335" s="172"/>
      <c r="FZ335" s="172"/>
      <c r="GA335" s="172"/>
      <c r="GB335" s="172"/>
      <c r="GC335" s="172"/>
      <c r="GD335" s="172"/>
      <c r="GE335" s="172"/>
      <c r="GF335" s="172"/>
      <c r="GG335" s="172"/>
      <c r="GH335" s="172"/>
      <c r="GI335" s="172"/>
      <c r="GJ335" s="172"/>
      <c r="GK335" s="172"/>
      <c r="GL335" s="172"/>
      <c r="GM335" s="172"/>
      <c r="GN335" s="172"/>
      <c r="GO335" s="172"/>
      <c r="GP335" s="172"/>
      <c r="GQ335" s="172"/>
      <c r="GR335" s="172"/>
      <c r="GS335" s="172"/>
      <c r="GT335" s="172"/>
      <c r="GU335" s="172"/>
      <c r="GV335" s="172"/>
      <c r="GW335" s="172"/>
      <c r="GX335" s="172"/>
      <c r="GY335" s="172"/>
      <c r="GZ335" s="172"/>
      <c r="HA335" s="172"/>
      <c r="HB335" s="172"/>
      <c r="HC335" s="172"/>
      <c r="HD335" s="172"/>
      <c r="HE335" s="172"/>
      <c r="HF335" s="172"/>
      <c r="HG335" s="172"/>
      <c r="HH335" s="172"/>
      <c r="HI335" s="172"/>
      <c r="HJ335" s="172"/>
      <c r="HK335" s="172"/>
      <c r="HL335" s="172"/>
      <c r="HM335" s="172"/>
      <c r="HN335" s="172"/>
      <c r="HO335" s="172"/>
      <c r="HP335" s="172"/>
      <c r="HQ335" s="172"/>
      <c r="HR335" s="172"/>
      <c r="HS335" s="172"/>
      <c r="HT335" s="172"/>
      <c r="HU335" s="172"/>
      <c r="HV335" s="172"/>
      <c r="HW335" s="172"/>
      <c r="HX335" s="172"/>
      <c r="HY335" s="172"/>
      <c r="HZ335" s="172"/>
      <c r="IA335" s="172"/>
      <c r="IB335" s="172"/>
      <c r="IC335" s="172"/>
      <c r="ID335" s="172"/>
      <c r="IE335" s="172"/>
      <c r="IF335" s="172"/>
      <c r="IG335" s="172"/>
      <c r="IH335" s="172"/>
      <c r="II335" s="172"/>
      <c r="IJ335" s="172"/>
      <c r="IK335" s="172"/>
      <c r="IL335" s="172"/>
      <c r="IM335" s="172"/>
      <c r="IN335" s="172"/>
      <c r="IO335" s="172"/>
      <c r="IP335" s="172"/>
      <c r="IQ335" s="172"/>
      <c r="IR335" s="172"/>
      <c r="IS335" s="172"/>
    </row>
    <row r="336" spans="1:253" x14ac:dyDescent="0.2">
      <c r="A336" s="233" t="s">
        <v>647</v>
      </c>
      <c r="B336" s="164" t="s">
        <v>620</v>
      </c>
      <c r="C336" s="164" t="s">
        <v>432</v>
      </c>
      <c r="D336" s="164" t="s">
        <v>648</v>
      </c>
      <c r="E336" s="164"/>
      <c r="F336" s="195">
        <f>SUM(F337)</f>
        <v>6500</v>
      </c>
      <c r="G336" s="195">
        <f>SUM(G337)</f>
        <v>5000</v>
      </c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  <c r="BT336" s="166"/>
      <c r="BU336" s="166"/>
      <c r="BV336" s="166"/>
      <c r="BW336" s="166"/>
      <c r="BX336" s="166"/>
      <c r="BY336" s="166"/>
      <c r="BZ336" s="166"/>
      <c r="CA336" s="166"/>
      <c r="CB336" s="166"/>
      <c r="CC336" s="166"/>
      <c r="CD336" s="166"/>
      <c r="CE336" s="166"/>
      <c r="CF336" s="166"/>
      <c r="CG336" s="166"/>
      <c r="CH336" s="166"/>
      <c r="CI336" s="166"/>
      <c r="CJ336" s="166"/>
      <c r="CK336" s="166"/>
      <c r="CL336" s="166"/>
      <c r="CM336" s="166"/>
      <c r="CN336" s="166"/>
      <c r="CO336" s="166"/>
      <c r="CP336" s="166"/>
      <c r="CQ336" s="166"/>
      <c r="CR336" s="166"/>
      <c r="CS336" s="166"/>
      <c r="CT336" s="166"/>
      <c r="CU336" s="166"/>
      <c r="CV336" s="166"/>
      <c r="CW336" s="166"/>
      <c r="CX336" s="166"/>
      <c r="CY336" s="166"/>
      <c r="CZ336" s="166"/>
      <c r="DA336" s="166"/>
      <c r="DB336" s="166"/>
      <c r="DC336" s="166"/>
      <c r="DD336" s="166"/>
      <c r="DE336" s="166"/>
      <c r="DF336" s="166"/>
      <c r="DG336" s="166"/>
      <c r="DH336" s="166"/>
      <c r="DI336" s="166"/>
      <c r="DJ336" s="166"/>
      <c r="DK336" s="166"/>
      <c r="DL336" s="166"/>
      <c r="DM336" s="166"/>
      <c r="DN336" s="166"/>
      <c r="DO336" s="166"/>
      <c r="DP336" s="166"/>
      <c r="DQ336" s="166"/>
      <c r="DR336" s="166"/>
      <c r="DS336" s="166"/>
      <c r="DT336" s="166"/>
      <c r="DU336" s="166"/>
      <c r="DV336" s="166"/>
      <c r="DW336" s="166"/>
      <c r="DX336" s="166"/>
      <c r="DY336" s="166"/>
      <c r="DZ336" s="166"/>
      <c r="EA336" s="166"/>
      <c r="EB336" s="166"/>
      <c r="EC336" s="166"/>
      <c r="ED336" s="166"/>
      <c r="EE336" s="166"/>
      <c r="EF336" s="166"/>
      <c r="EG336" s="166"/>
      <c r="EH336" s="166"/>
      <c r="EI336" s="166"/>
      <c r="EJ336" s="166"/>
      <c r="EK336" s="166"/>
      <c r="EL336" s="166"/>
      <c r="EM336" s="166"/>
      <c r="EN336" s="166"/>
      <c r="EO336" s="166"/>
      <c r="EP336" s="166"/>
      <c r="EQ336" s="166"/>
      <c r="ER336" s="166"/>
      <c r="ES336" s="166"/>
      <c r="ET336" s="166"/>
      <c r="EU336" s="166"/>
      <c r="EV336" s="166"/>
      <c r="EW336" s="166"/>
      <c r="EX336" s="166"/>
      <c r="EY336" s="166"/>
      <c r="EZ336" s="166"/>
      <c r="FA336" s="166"/>
      <c r="FB336" s="166"/>
      <c r="FC336" s="166"/>
      <c r="FD336" s="166"/>
      <c r="FE336" s="166"/>
      <c r="FF336" s="166"/>
      <c r="FG336" s="166"/>
      <c r="FH336" s="166"/>
      <c r="FI336" s="166"/>
      <c r="FJ336" s="166"/>
      <c r="FK336" s="166"/>
      <c r="FL336" s="166"/>
      <c r="FM336" s="166"/>
      <c r="FN336" s="166"/>
      <c r="FO336" s="166"/>
      <c r="FP336" s="166"/>
      <c r="FQ336" s="166"/>
      <c r="FR336" s="166"/>
      <c r="FS336" s="166"/>
      <c r="FT336" s="166"/>
      <c r="FU336" s="166"/>
      <c r="FV336" s="166"/>
      <c r="FW336" s="166"/>
      <c r="FX336" s="166"/>
      <c r="FY336" s="166"/>
      <c r="FZ336" s="166"/>
      <c r="GA336" s="166"/>
      <c r="GB336" s="166"/>
      <c r="GC336" s="166"/>
      <c r="GD336" s="166"/>
      <c r="GE336" s="166"/>
      <c r="GF336" s="166"/>
      <c r="GG336" s="166"/>
      <c r="GH336" s="166"/>
      <c r="GI336" s="166"/>
      <c r="GJ336" s="166"/>
      <c r="GK336" s="166"/>
      <c r="GL336" s="166"/>
      <c r="GM336" s="166"/>
      <c r="GN336" s="166"/>
      <c r="GO336" s="166"/>
      <c r="GP336" s="166"/>
      <c r="GQ336" s="166"/>
      <c r="GR336" s="166"/>
      <c r="GS336" s="166"/>
      <c r="GT336" s="166"/>
      <c r="GU336" s="166"/>
      <c r="GV336" s="166"/>
      <c r="GW336" s="166"/>
      <c r="GX336" s="166"/>
      <c r="GY336" s="166"/>
      <c r="GZ336" s="166"/>
      <c r="HA336" s="166"/>
      <c r="HB336" s="166"/>
      <c r="HC336" s="166"/>
      <c r="HD336" s="166"/>
      <c r="HE336" s="166"/>
      <c r="HF336" s="166"/>
      <c r="HG336" s="166"/>
      <c r="HH336" s="166"/>
      <c r="HI336" s="166"/>
      <c r="HJ336" s="166"/>
      <c r="HK336" s="166"/>
      <c r="HL336" s="166"/>
      <c r="HM336" s="166"/>
      <c r="HN336" s="166"/>
      <c r="HO336" s="166"/>
      <c r="HP336" s="166"/>
      <c r="HQ336" s="166"/>
      <c r="HR336" s="166"/>
      <c r="HS336" s="166"/>
      <c r="HT336" s="166"/>
      <c r="HU336" s="166"/>
      <c r="HV336" s="166"/>
      <c r="HW336" s="166"/>
      <c r="HX336" s="166"/>
      <c r="HY336" s="166"/>
      <c r="HZ336" s="166"/>
      <c r="IA336" s="166"/>
      <c r="IB336" s="166"/>
      <c r="IC336" s="166"/>
      <c r="ID336" s="166"/>
      <c r="IE336" s="166"/>
      <c r="IF336" s="166"/>
      <c r="IG336" s="166"/>
      <c r="IH336" s="166"/>
      <c r="II336" s="166"/>
      <c r="IJ336" s="166"/>
      <c r="IK336" s="166"/>
      <c r="IL336" s="166"/>
      <c r="IM336" s="166"/>
      <c r="IN336" s="166"/>
      <c r="IO336" s="166"/>
      <c r="IP336" s="166"/>
      <c r="IQ336" s="166"/>
      <c r="IR336" s="166"/>
      <c r="IS336" s="166"/>
    </row>
    <row r="337" spans="1:254" x14ac:dyDescent="0.2">
      <c r="A337" s="167" t="s">
        <v>592</v>
      </c>
      <c r="B337" s="168" t="s">
        <v>620</v>
      </c>
      <c r="C337" s="168" t="s">
        <v>432</v>
      </c>
      <c r="D337" s="168" t="s">
        <v>648</v>
      </c>
      <c r="E337" s="168" t="s">
        <v>593</v>
      </c>
      <c r="F337" s="205">
        <v>6500</v>
      </c>
      <c r="G337" s="205">
        <v>5000</v>
      </c>
    </row>
    <row r="338" spans="1:254" x14ac:dyDescent="0.2">
      <c r="A338" s="233" t="s">
        <v>649</v>
      </c>
      <c r="B338" s="164" t="s">
        <v>620</v>
      </c>
      <c r="C338" s="164" t="s">
        <v>432</v>
      </c>
      <c r="D338" s="168" t="s">
        <v>650</v>
      </c>
      <c r="E338" s="164"/>
      <c r="F338" s="195">
        <f>SUM(F339)</f>
        <v>6000</v>
      </c>
      <c r="G338" s="195">
        <f>SUM(G339)</f>
        <v>5750</v>
      </c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  <c r="GB338" s="166"/>
      <c r="GC338" s="166"/>
      <c r="GD338" s="166"/>
      <c r="GE338" s="166"/>
      <c r="GF338" s="166"/>
      <c r="GG338" s="166"/>
      <c r="GH338" s="166"/>
      <c r="GI338" s="166"/>
      <c r="GJ338" s="166"/>
      <c r="GK338" s="166"/>
      <c r="GL338" s="166"/>
      <c r="GM338" s="166"/>
      <c r="GN338" s="166"/>
      <c r="GO338" s="166"/>
      <c r="GP338" s="166"/>
      <c r="GQ338" s="166"/>
      <c r="GR338" s="166"/>
      <c r="GS338" s="166"/>
      <c r="GT338" s="166"/>
      <c r="GU338" s="166"/>
      <c r="GV338" s="166"/>
      <c r="GW338" s="166"/>
      <c r="GX338" s="166"/>
      <c r="GY338" s="166"/>
      <c r="GZ338" s="166"/>
      <c r="HA338" s="166"/>
      <c r="HB338" s="166"/>
      <c r="HC338" s="166"/>
      <c r="HD338" s="166"/>
      <c r="HE338" s="166"/>
      <c r="HF338" s="166"/>
      <c r="HG338" s="166"/>
      <c r="HH338" s="166"/>
      <c r="HI338" s="166"/>
      <c r="HJ338" s="166"/>
      <c r="HK338" s="166"/>
      <c r="HL338" s="166"/>
      <c r="HM338" s="166"/>
      <c r="HN338" s="166"/>
      <c r="HO338" s="166"/>
      <c r="HP338" s="166"/>
      <c r="HQ338" s="166"/>
      <c r="HR338" s="166"/>
      <c r="HS338" s="166"/>
      <c r="HT338" s="166"/>
      <c r="HU338" s="166"/>
      <c r="HV338" s="166"/>
      <c r="HW338" s="166"/>
      <c r="HX338" s="166"/>
      <c r="HY338" s="166"/>
      <c r="HZ338" s="166"/>
      <c r="IA338" s="166"/>
      <c r="IB338" s="166"/>
      <c r="IC338" s="166"/>
      <c r="ID338" s="166"/>
      <c r="IE338" s="166"/>
      <c r="IF338" s="166"/>
      <c r="IG338" s="166"/>
      <c r="IH338" s="166"/>
      <c r="II338" s="166"/>
      <c r="IJ338" s="166"/>
      <c r="IK338" s="166"/>
      <c r="IL338" s="166"/>
      <c r="IM338" s="166"/>
      <c r="IN338" s="166"/>
      <c r="IO338" s="166"/>
      <c r="IP338" s="166"/>
      <c r="IQ338" s="166"/>
      <c r="IR338" s="166"/>
      <c r="IS338" s="166"/>
    </row>
    <row r="339" spans="1:254" x14ac:dyDescent="0.2">
      <c r="A339" s="163" t="s">
        <v>592</v>
      </c>
      <c r="B339" s="164" t="s">
        <v>620</v>
      </c>
      <c r="C339" s="164" t="s">
        <v>432</v>
      </c>
      <c r="D339" s="164" t="s">
        <v>650</v>
      </c>
      <c r="E339" s="164" t="s">
        <v>593</v>
      </c>
      <c r="F339" s="195">
        <v>6000</v>
      </c>
      <c r="G339" s="195">
        <v>5750</v>
      </c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  <c r="BT339" s="166"/>
      <c r="BU339" s="166"/>
      <c r="BV339" s="166"/>
      <c r="BW339" s="166"/>
      <c r="BX339" s="166"/>
      <c r="BY339" s="166"/>
      <c r="BZ339" s="166"/>
      <c r="CA339" s="166"/>
      <c r="CB339" s="166"/>
      <c r="CC339" s="166"/>
      <c r="CD339" s="166"/>
      <c r="CE339" s="166"/>
      <c r="CF339" s="166"/>
      <c r="CG339" s="166"/>
      <c r="CH339" s="166"/>
      <c r="CI339" s="166"/>
      <c r="CJ339" s="166"/>
      <c r="CK339" s="166"/>
      <c r="CL339" s="166"/>
      <c r="CM339" s="166"/>
      <c r="CN339" s="166"/>
      <c r="CO339" s="166"/>
      <c r="CP339" s="166"/>
      <c r="CQ339" s="166"/>
      <c r="CR339" s="166"/>
      <c r="CS339" s="166"/>
      <c r="CT339" s="166"/>
      <c r="CU339" s="166"/>
      <c r="CV339" s="166"/>
      <c r="CW339" s="166"/>
      <c r="CX339" s="166"/>
      <c r="CY339" s="166"/>
      <c r="CZ339" s="166"/>
      <c r="DA339" s="166"/>
      <c r="DB339" s="166"/>
      <c r="DC339" s="166"/>
      <c r="DD339" s="166"/>
      <c r="DE339" s="166"/>
      <c r="DF339" s="166"/>
      <c r="DG339" s="166"/>
      <c r="DH339" s="166"/>
      <c r="DI339" s="166"/>
      <c r="DJ339" s="166"/>
      <c r="DK339" s="166"/>
      <c r="DL339" s="166"/>
      <c r="DM339" s="166"/>
      <c r="DN339" s="166"/>
      <c r="DO339" s="166"/>
      <c r="DP339" s="166"/>
      <c r="DQ339" s="166"/>
      <c r="DR339" s="166"/>
      <c r="DS339" s="166"/>
      <c r="DT339" s="166"/>
      <c r="DU339" s="166"/>
      <c r="DV339" s="166"/>
      <c r="DW339" s="166"/>
      <c r="DX339" s="166"/>
      <c r="DY339" s="166"/>
      <c r="DZ339" s="166"/>
      <c r="EA339" s="166"/>
      <c r="EB339" s="166"/>
      <c r="EC339" s="166"/>
      <c r="ED339" s="166"/>
      <c r="EE339" s="166"/>
      <c r="EF339" s="166"/>
      <c r="EG339" s="166"/>
      <c r="EH339" s="166"/>
      <c r="EI339" s="166"/>
      <c r="EJ339" s="166"/>
      <c r="EK339" s="166"/>
      <c r="EL339" s="166"/>
      <c r="EM339" s="166"/>
      <c r="EN339" s="166"/>
      <c r="EO339" s="166"/>
      <c r="EP339" s="166"/>
      <c r="EQ339" s="166"/>
      <c r="ER339" s="166"/>
      <c r="ES339" s="166"/>
      <c r="ET339" s="166"/>
      <c r="EU339" s="166"/>
      <c r="EV339" s="166"/>
      <c r="EW339" s="166"/>
      <c r="EX339" s="166"/>
      <c r="EY339" s="166"/>
      <c r="EZ339" s="166"/>
      <c r="FA339" s="166"/>
      <c r="FB339" s="166"/>
      <c r="FC339" s="166"/>
      <c r="FD339" s="166"/>
      <c r="FE339" s="166"/>
      <c r="FF339" s="166"/>
      <c r="FG339" s="166"/>
      <c r="FH339" s="166"/>
      <c r="FI339" s="166"/>
      <c r="FJ339" s="166"/>
      <c r="FK339" s="166"/>
      <c r="FL339" s="166"/>
      <c r="FM339" s="166"/>
      <c r="FN339" s="166"/>
      <c r="FO339" s="166"/>
      <c r="FP339" s="166"/>
      <c r="FQ339" s="166"/>
      <c r="FR339" s="166"/>
      <c r="FS339" s="166"/>
      <c r="FT339" s="166"/>
      <c r="FU339" s="166"/>
      <c r="FV339" s="166"/>
      <c r="FW339" s="166"/>
      <c r="FX339" s="166"/>
      <c r="FY339" s="166"/>
      <c r="FZ339" s="166"/>
      <c r="GA339" s="166"/>
      <c r="GB339" s="166"/>
      <c r="GC339" s="166"/>
      <c r="GD339" s="166"/>
      <c r="GE339" s="166"/>
      <c r="GF339" s="166"/>
      <c r="GG339" s="166"/>
      <c r="GH339" s="166"/>
      <c r="GI339" s="166"/>
      <c r="GJ339" s="166"/>
      <c r="GK339" s="166"/>
      <c r="GL339" s="166"/>
      <c r="GM339" s="166"/>
      <c r="GN339" s="166"/>
      <c r="GO339" s="166"/>
      <c r="GP339" s="166"/>
      <c r="GQ339" s="166"/>
      <c r="GR339" s="166"/>
      <c r="GS339" s="166"/>
      <c r="GT339" s="166"/>
      <c r="GU339" s="166"/>
      <c r="GV339" s="166"/>
      <c r="GW339" s="166"/>
      <c r="GX339" s="166"/>
      <c r="GY339" s="166"/>
      <c r="GZ339" s="166"/>
      <c r="HA339" s="166"/>
      <c r="HB339" s="166"/>
      <c r="HC339" s="166"/>
      <c r="HD339" s="166"/>
      <c r="HE339" s="166"/>
      <c r="HF339" s="166"/>
      <c r="HG339" s="166"/>
      <c r="HH339" s="166"/>
      <c r="HI339" s="166"/>
      <c r="HJ339" s="166"/>
      <c r="HK339" s="166"/>
      <c r="HL339" s="166"/>
      <c r="HM339" s="166"/>
      <c r="HN339" s="166"/>
      <c r="HO339" s="166"/>
      <c r="HP339" s="166"/>
      <c r="HQ339" s="166"/>
      <c r="HR339" s="166"/>
      <c r="HS339" s="166"/>
      <c r="HT339" s="166"/>
      <c r="HU339" s="166"/>
      <c r="HV339" s="166"/>
      <c r="HW339" s="166"/>
      <c r="HX339" s="166"/>
      <c r="HY339" s="166"/>
      <c r="HZ339" s="166"/>
      <c r="IA339" s="166"/>
      <c r="IB339" s="166"/>
      <c r="IC339" s="166"/>
      <c r="ID339" s="166"/>
      <c r="IE339" s="166"/>
      <c r="IF339" s="166"/>
      <c r="IG339" s="166"/>
      <c r="IH339" s="166"/>
      <c r="II339" s="166"/>
      <c r="IJ339" s="166"/>
      <c r="IK339" s="166"/>
      <c r="IL339" s="166"/>
      <c r="IM339" s="166"/>
      <c r="IN339" s="166"/>
      <c r="IO339" s="166"/>
      <c r="IP339" s="166"/>
      <c r="IQ339" s="166"/>
      <c r="IR339" s="166"/>
      <c r="IS339" s="166"/>
    </row>
    <row r="340" spans="1:254" x14ac:dyDescent="0.2">
      <c r="A340" s="233" t="s">
        <v>647</v>
      </c>
      <c r="B340" s="164" t="s">
        <v>620</v>
      </c>
      <c r="C340" s="164" t="s">
        <v>432</v>
      </c>
      <c r="D340" s="168" t="s">
        <v>651</v>
      </c>
      <c r="E340" s="164"/>
      <c r="F340" s="195">
        <f>SUM(F341)</f>
        <v>9768.8799999999992</v>
      </c>
      <c r="G340" s="195">
        <f>SUM(G341)</f>
        <v>8794</v>
      </c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  <c r="BT340" s="166"/>
      <c r="BU340" s="166"/>
      <c r="BV340" s="166"/>
      <c r="BW340" s="166"/>
      <c r="BX340" s="166"/>
      <c r="BY340" s="166"/>
      <c r="BZ340" s="166"/>
      <c r="CA340" s="166"/>
      <c r="CB340" s="166"/>
      <c r="CC340" s="166"/>
      <c r="CD340" s="166"/>
      <c r="CE340" s="166"/>
      <c r="CF340" s="166"/>
      <c r="CG340" s="166"/>
      <c r="CH340" s="166"/>
      <c r="CI340" s="166"/>
      <c r="CJ340" s="166"/>
      <c r="CK340" s="166"/>
      <c r="CL340" s="166"/>
      <c r="CM340" s="166"/>
      <c r="CN340" s="166"/>
      <c r="CO340" s="166"/>
      <c r="CP340" s="166"/>
      <c r="CQ340" s="166"/>
      <c r="CR340" s="166"/>
      <c r="CS340" s="166"/>
      <c r="CT340" s="166"/>
      <c r="CU340" s="166"/>
      <c r="CV340" s="166"/>
      <c r="CW340" s="166"/>
      <c r="CX340" s="166"/>
      <c r="CY340" s="166"/>
      <c r="CZ340" s="166"/>
      <c r="DA340" s="166"/>
      <c r="DB340" s="166"/>
      <c r="DC340" s="166"/>
      <c r="DD340" s="166"/>
      <c r="DE340" s="166"/>
      <c r="DF340" s="166"/>
      <c r="DG340" s="166"/>
      <c r="DH340" s="166"/>
      <c r="DI340" s="166"/>
      <c r="DJ340" s="166"/>
      <c r="DK340" s="166"/>
      <c r="DL340" s="166"/>
      <c r="DM340" s="166"/>
      <c r="DN340" s="166"/>
      <c r="DO340" s="166"/>
      <c r="DP340" s="166"/>
      <c r="DQ340" s="166"/>
      <c r="DR340" s="166"/>
      <c r="DS340" s="166"/>
      <c r="DT340" s="166"/>
      <c r="DU340" s="166"/>
      <c r="DV340" s="166"/>
      <c r="DW340" s="166"/>
      <c r="DX340" s="166"/>
      <c r="DY340" s="166"/>
      <c r="DZ340" s="166"/>
      <c r="EA340" s="166"/>
      <c r="EB340" s="166"/>
      <c r="EC340" s="166"/>
      <c r="ED340" s="166"/>
      <c r="EE340" s="166"/>
      <c r="EF340" s="166"/>
      <c r="EG340" s="166"/>
      <c r="EH340" s="166"/>
      <c r="EI340" s="166"/>
      <c r="EJ340" s="166"/>
      <c r="EK340" s="166"/>
      <c r="EL340" s="166"/>
      <c r="EM340" s="166"/>
      <c r="EN340" s="166"/>
      <c r="EO340" s="166"/>
      <c r="EP340" s="166"/>
      <c r="EQ340" s="166"/>
      <c r="ER340" s="166"/>
      <c r="ES340" s="166"/>
      <c r="ET340" s="166"/>
      <c r="EU340" s="166"/>
      <c r="EV340" s="166"/>
      <c r="EW340" s="166"/>
      <c r="EX340" s="166"/>
      <c r="EY340" s="166"/>
      <c r="EZ340" s="166"/>
      <c r="FA340" s="166"/>
      <c r="FB340" s="166"/>
      <c r="FC340" s="166"/>
      <c r="FD340" s="166"/>
      <c r="FE340" s="166"/>
      <c r="FF340" s="166"/>
      <c r="FG340" s="166"/>
      <c r="FH340" s="166"/>
      <c r="FI340" s="166"/>
      <c r="FJ340" s="166"/>
      <c r="FK340" s="166"/>
      <c r="FL340" s="166"/>
      <c r="FM340" s="166"/>
      <c r="FN340" s="166"/>
      <c r="FO340" s="166"/>
      <c r="FP340" s="166"/>
      <c r="FQ340" s="166"/>
      <c r="FR340" s="166"/>
      <c r="FS340" s="166"/>
      <c r="FT340" s="166"/>
      <c r="FU340" s="166"/>
      <c r="FV340" s="166"/>
      <c r="FW340" s="166"/>
      <c r="FX340" s="166"/>
      <c r="FY340" s="166"/>
      <c r="FZ340" s="166"/>
      <c r="GA340" s="166"/>
      <c r="GB340" s="166"/>
      <c r="GC340" s="166"/>
      <c r="GD340" s="166"/>
      <c r="GE340" s="166"/>
      <c r="GF340" s="166"/>
      <c r="GG340" s="166"/>
      <c r="GH340" s="166"/>
      <c r="GI340" s="166"/>
      <c r="GJ340" s="166"/>
      <c r="GK340" s="166"/>
      <c r="GL340" s="166"/>
      <c r="GM340" s="166"/>
      <c r="GN340" s="166"/>
      <c r="GO340" s="166"/>
      <c r="GP340" s="166"/>
      <c r="GQ340" s="166"/>
      <c r="GR340" s="166"/>
      <c r="GS340" s="166"/>
      <c r="GT340" s="166"/>
      <c r="GU340" s="166"/>
      <c r="GV340" s="166"/>
      <c r="GW340" s="166"/>
      <c r="GX340" s="166"/>
      <c r="GY340" s="166"/>
      <c r="GZ340" s="166"/>
      <c r="HA340" s="166"/>
      <c r="HB340" s="166"/>
      <c r="HC340" s="166"/>
      <c r="HD340" s="166"/>
      <c r="HE340" s="166"/>
      <c r="HF340" s="166"/>
      <c r="HG340" s="166"/>
      <c r="HH340" s="166"/>
      <c r="HI340" s="166"/>
      <c r="HJ340" s="166"/>
      <c r="HK340" s="166"/>
      <c r="HL340" s="166"/>
      <c r="HM340" s="166"/>
      <c r="HN340" s="166"/>
      <c r="HO340" s="166"/>
      <c r="HP340" s="166"/>
      <c r="HQ340" s="166"/>
      <c r="HR340" s="166"/>
      <c r="HS340" s="166"/>
      <c r="HT340" s="166"/>
      <c r="HU340" s="166"/>
      <c r="HV340" s="166"/>
      <c r="HW340" s="166"/>
      <c r="HX340" s="166"/>
      <c r="HY340" s="166"/>
      <c r="HZ340" s="166"/>
      <c r="IA340" s="166"/>
      <c r="IB340" s="166"/>
      <c r="IC340" s="166"/>
      <c r="ID340" s="166"/>
      <c r="IE340" s="166"/>
      <c r="IF340" s="166"/>
      <c r="IG340" s="166"/>
      <c r="IH340" s="166"/>
      <c r="II340" s="166"/>
      <c r="IJ340" s="166"/>
      <c r="IK340" s="166"/>
      <c r="IL340" s="166"/>
      <c r="IM340" s="166"/>
      <c r="IN340" s="166"/>
      <c r="IO340" s="166"/>
      <c r="IP340" s="166"/>
      <c r="IQ340" s="166"/>
      <c r="IR340" s="166"/>
      <c r="IS340" s="166"/>
    </row>
    <row r="341" spans="1:254" x14ac:dyDescent="0.2">
      <c r="A341" s="163" t="s">
        <v>592</v>
      </c>
      <c r="B341" s="168" t="s">
        <v>620</v>
      </c>
      <c r="C341" s="168" t="s">
        <v>432</v>
      </c>
      <c r="D341" s="168" t="s">
        <v>651</v>
      </c>
      <c r="E341" s="168" t="s">
        <v>593</v>
      </c>
      <c r="F341" s="205">
        <v>9768.8799999999992</v>
      </c>
      <c r="G341" s="205">
        <v>8794</v>
      </c>
    </row>
    <row r="342" spans="1:254" ht="38.25" x14ac:dyDescent="0.2">
      <c r="A342" s="184" t="s">
        <v>652</v>
      </c>
      <c r="B342" s="168" t="s">
        <v>620</v>
      </c>
      <c r="C342" s="168" t="s">
        <v>432</v>
      </c>
      <c r="D342" s="168" t="s">
        <v>653</v>
      </c>
      <c r="E342" s="168"/>
      <c r="F342" s="205">
        <f>SUM(F343)</f>
        <v>4725.57</v>
      </c>
      <c r="G342" s="205">
        <f>SUM(G343)</f>
        <v>557.21</v>
      </c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0"/>
      <c r="AD342" s="200"/>
      <c r="AE342" s="200"/>
      <c r="AF342" s="200"/>
      <c r="AG342" s="200"/>
      <c r="AH342" s="200"/>
      <c r="AI342" s="200"/>
      <c r="AJ342" s="200"/>
      <c r="AK342" s="200"/>
      <c r="AL342" s="200"/>
      <c r="AM342" s="200"/>
      <c r="AN342" s="200"/>
      <c r="AO342" s="200"/>
      <c r="AP342" s="200"/>
      <c r="AQ342" s="200"/>
      <c r="AR342" s="200"/>
      <c r="AS342" s="200"/>
      <c r="AT342" s="200"/>
      <c r="AU342" s="200"/>
      <c r="AV342" s="200"/>
      <c r="AW342" s="200"/>
      <c r="AX342" s="200"/>
      <c r="AY342" s="200"/>
      <c r="AZ342" s="200"/>
      <c r="BA342" s="200"/>
      <c r="BB342" s="200"/>
      <c r="BC342" s="200"/>
      <c r="BD342" s="200"/>
      <c r="BE342" s="200"/>
      <c r="BF342" s="200"/>
      <c r="BG342" s="200"/>
      <c r="BH342" s="200"/>
      <c r="BI342" s="200"/>
      <c r="BJ342" s="200"/>
      <c r="BK342" s="200"/>
      <c r="BL342" s="200"/>
      <c r="BM342" s="200"/>
      <c r="BN342" s="200"/>
      <c r="BO342" s="200"/>
      <c r="BP342" s="200"/>
      <c r="BQ342" s="200"/>
      <c r="BR342" s="200"/>
      <c r="BS342" s="200"/>
      <c r="BT342" s="200"/>
      <c r="BU342" s="200"/>
      <c r="BV342" s="200"/>
      <c r="BW342" s="200"/>
      <c r="BX342" s="200"/>
      <c r="BY342" s="200"/>
      <c r="BZ342" s="200"/>
      <c r="CA342" s="200"/>
      <c r="CB342" s="200"/>
      <c r="CC342" s="200"/>
      <c r="CD342" s="200"/>
      <c r="CE342" s="200"/>
      <c r="CF342" s="200"/>
      <c r="CG342" s="200"/>
      <c r="CH342" s="200"/>
      <c r="CI342" s="200"/>
      <c r="CJ342" s="200"/>
      <c r="CK342" s="200"/>
      <c r="CL342" s="200"/>
      <c r="CM342" s="200"/>
      <c r="CN342" s="200"/>
      <c r="CO342" s="200"/>
      <c r="CP342" s="200"/>
      <c r="CQ342" s="200"/>
      <c r="CR342" s="200"/>
      <c r="CS342" s="200"/>
      <c r="CT342" s="200"/>
      <c r="CU342" s="200"/>
      <c r="CV342" s="200"/>
      <c r="CW342" s="200"/>
      <c r="CX342" s="200"/>
      <c r="CY342" s="200"/>
      <c r="CZ342" s="200"/>
      <c r="DA342" s="200"/>
      <c r="DB342" s="200"/>
      <c r="DC342" s="200"/>
      <c r="DD342" s="200"/>
      <c r="DE342" s="200"/>
      <c r="DF342" s="200"/>
      <c r="DG342" s="200"/>
      <c r="DH342" s="200"/>
      <c r="DI342" s="200"/>
      <c r="DJ342" s="200"/>
      <c r="DK342" s="200"/>
      <c r="DL342" s="200"/>
      <c r="DM342" s="200"/>
      <c r="DN342" s="200"/>
      <c r="DO342" s="200"/>
      <c r="DP342" s="200"/>
      <c r="DQ342" s="200"/>
      <c r="DR342" s="200"/>
      <c r="DS342" s="200"/>
      <c r="DT342" s="200"/>
      <c r="DU342" s="200"/>
      <c r="DV342" s="200"/>
      <c r="DW342" s="200"/>
      <c r="DX342" s="200"/>
      <c r="DY342" s="200"/>
      <c r="DZ342" s="200"/>
      <c r="EA342" s="200"/>
      <c r="EB342" s="200"/>
      <c r="EC342" s="200"/>
      <c r="ED342" s="200"/>
      <c r="EE342" s="200"/>
      <c r="EF342" s="200"/>
      <c r="EG342" s="200"/>
      <c r="EH342" s="200"/>
      <c r="EI342" s="200"/>
      <c r="EJ342" s="200"/>
      <c r="EK342" s="200"/>
      <c r="EL342" s="200"/>
      <c r="EM342" s="200"/>
      <c r="EN342" s="200"/>
      <c r="EO342" s="200"/>
      <c r="EP342" s="200"/>
      <c r="EQ342" s="200"/>
      <c r="ER342" s="200"/>
      <c r="ES342" s="200"/>
      <c r="ET342" s="200"/>
      <c r="EU342" s="200"/>
      <c r="EV342" s="200"/>
      <c r="EW342" s="200"/>
      <c r="EX342" s="200"/>
      <c r="EY342" s="200"/>
      <c r="EZ342" s="200"/>
      <c r="FA342" s="200"/>
      <c r="FB342" s="200"/>
      <c r="FC342" s="200"/>
      <c r="FD342" s="200"/>
      <c r="FE342" s="200"/>
      <c r="FF342" s="200"/>
      <c r="FG342" s="200"/>
      <c r="FH342" s="200"/>
      <c r="FI342" s="200"/>
      <c r="FJ342" s="200"/>
      <c r="FK342" s="200"/>
      <c r="FL342" s="200"/>
      <c r="FM342" s="200"/>
      <c r="FN342" s="200"/>
      <c r="FO342" s="200"/>
      <c r="FP342" s="200"/>
      <c r="FQ342" s="200"/>
      <c r="FR342" s="200"/>
      <c r="FS342" s="200"/>
      <c r="FT342" s="200"/>
      <c r="FU342" s="200"/>
      <c r="FV342" s="200"/>
      <c r="FW342" s="200"/>
      <c r="FX342" s="200"/>
      <c r="FY342" s="200"/>
      <c r="FZ342" s="200"/>
      <c r="GA342" s="200"/>
      <c r="GB342" s="200"/>
      <c r="GC342" s="200"/>
      <c r="GD342" s="200"/>
      <c r="GE342" s="200"/>
      <c r="GF342" s="200"/>
      <c r="GG342" s="200"/>
      <c r="GH342" s="200"/>
      <c r="GI342" s="200"/>
      <c r="GJ342" s="200"/>
      <c r="GK342" s="200"/>
      <c r="GL342" s="200"/>
      <c r="GM342" s="200"/>
      <c r="GN342" s="200"/>
      <c r="GO342" s="200"/>
      <c r="GP342" s="200"/>
      <c r="GQ342" s="200"/>
      <c r="GR342" s="200"/>
      <c r="GS342" s="200"/>
      <c r="GT342" s="200"/>
      <c r="GU342" s="200"/>
      <c r="GV342" s="200"/>
      <c r="GW342" s="200"/>
      <c r="GX342" s="200"/>
      <c r="GY342" s="200"/>
      <c r="GZ342" s="200"/>
      <c r="HA342" s="200"/>
      <c r="HB342" s="200"/>
      <c r="HC342" s="200"/>
      <c r="HD342" s="200"/>
      <c r="HE342" s="200"/>
      <c r="HF342" s="200"/>
      <c r="HG342" s="200"/>
      <c r="HH342" s="200"/>
      <c r="HI342" s="200"/>
      <c r="HJ342" s="200"/>
      <c r="HK342" s="200"/>
      <c r="HL342" s="200"/>
      <c r="HM342" s="200"/>
      <c r="HN342" s="200"/>
      <c r="HO342" s="200"/>
      <c r="HP342" s="200"/>
      <c r="HQ342" s="200"/>
      <c r="HR342" s="200"/>
      <c r="HS342" s="200"/>
      <c r="HT342" s="200"/>
      <c r="HU342" s="200"/>
      <c r="HV342" s="200"/>
      <c r="HW342" s="200"/>
      <c r="HX342" s="200"/>
      <c r="HY342" s="200"/>
      <c r="HZ342" s="200"/>
      <c r="IA342" s="200"/>
      <c r="IB342" s="200"/>
      <c r="IC342" s="200"/>
      <c r="ID342" s="200"/>
      <c r="IE342" s="200"/>
      <c r="IF342" s="200"/>
      <c r="IG342" s="200"/>
      <c r="IH342" s="200"/>
      <c r="II342" s="200"/>
      <c r="IJ342" s="200"/>
      <c r="IK342" s="200"/>
      <c r="IL342" s="200"/>
      <c r="IM342" s="200"/>
      <c r="IN342" s="200"/>
      <c r="IO342" s="200"/>
      <c r="IP342" s="200"/>
      <c r="IQ342" s="200"/>
      <c r="IR342" s="200"/>
      <c r="IS342" s="200"/>
    </row>
    <row r="343" spans="1:254" x14ac:dyDescent="0.2">
      <c r="A343" s="163" t="s">
        <v>592</v>
      </c>
      <c r="B343" s="164" t="s">
        <v>620</v>
      </c>
      <c r="C343" s="164" t="s">
        <v>432</v>
      </c>
      <c r="D343" s="164" t="s">
        <v>653</v>
      </c>
      <c r="E343" s="164" t="s">
        <v>593</v>
      </c>
      <c r="F343" s="195">
        <v>4725.57</v>
      </c>
      <c r="G343" s="195">
        <v>557.21</v>
      </c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1"/>
      <c r="BB343" s="201"/>
      <c r="BC343" s="201"/>
      <c r="BD343" s="201"/>
      <c r="BE343" s="201"/>
      <c r="BF343" s="201"/>
      <c r="BG343" s="201"/>
      <c r="BH343" s="201"/>
      <c r="BI343" s="201"/>
      <c r="BJ343" s="201"/>
      <c r="BK343" s="201"/>
      <c r="BL343" s="201"/>
      <c r="BM343" s="201"/>
      <c r="BN343" s="201"/>
      <c r="BO343" s="201"/>
      <c r="BP343" s="201"/>
      <c r="BQ343" s="201"/>
      <c r="BR343" s="201"/>
      <c r="BS343" s="201"/>
      <c r="BT343" s="201"/>
      <c r="BU343" s="201"/>
      <c r="BV343" s="201"/>
      <c r="BW343" s="201"/>
      <c r="BX343" s="201"/>
      <c r="BY343" s="201"/>
      <c r="BZ343" s="201"/>
      <c r="CA343" s="201"/>
      <c r="CB343" s="201"/>
      <c r="CC343" s="201"/>
      <c r="CD343" s="201"/>
      <c r="CE343" s="201"/>
      <c r="CF343" s="201"/>
      <c r="CG343" s="201"/>
      <c r="CH343" s="201"/>
      <c r="CI343" s="201"/>
      <c r="CJ343" s="201"/>
      <c r="CK343" s="201"/>
      <c r="CL343" s="201"/>
      <c r="CM343" s="201"/>
      <c r="CN343" s="201"/>
      <c r="CO343" s="201"/>
      <c r="CP343" s="201"/>
      <c r="CQ343" s="201"/>
      <c r="CR343" s="201"/>
      <c r="CS343" s="201"/>
      <c r="CT343" s="201"/>
      <c r="CU343" s="201"/>
      <c r="CV343" s="201"/>
      <c r="CW343" s="201"/>
      <c r="CX343" s="201"/>
      <c r="CY343" s="201"/>
      <c r="CZ343" s="201"/>
      <c r="DA343" s="201"/>
      <c r="DB343" s="201"/>
      <c r="DC343" s="201"/>
      <c r="DD343" s="201"/>
      <c r="DE343" s="201"/>
      <c r="DF343" s="201"/>
      <c r="DG343" s="201"/>
      <c r="DH343" s="201"/>
      <c r="DI343" s="201"/>
      <c r="DJ343" s="201"/>
      <c r="DK343" s="201"/>
      <c r="DL343" s="201"/>
      <c r="DM343" s="201"/>
      <c r="DN343" s="201"/>
      <c r="DO343" s="201"/>
      <c r="DP343" s="201"/>
      <c r="DQ343" s="201"/>
      <c r="DR343" s="201"/>
      <c r="DS343" s="201"/>
      <c r="DT343" s="201"/>
      <c r="DU343" s="201"/>
      <c r="DV343" s="201"/>
      <c r="DW343" s="201"/>
      <c r="DX343" s="201"/>
      <c r="DY343" s="201"/>
      <c r="DZ343" s="201"/>
      <c r="EA343" s="201"/>
      <c r="EB343" s="201"/>
      <c r="EC343" s="201"/>
      <c r="ED343" s="201"/>
      <c r="EE343" s="201"/>
      <c r="EF343" s="201"/>
      <c r="EG343" s="201"/>
      <c r="EH343" s="201"/>
      <c r="EI343" s="201"/>
      <c r="EJ343" s="201"/>
      <c r="EK343" s="201"/>
      <c r="EL343" s="201"/>
      <c r="EM343" s="201"/>
      <c r="EN343" s="201"/>
      <c r="EO343" s="201"/>
      <c r="EP343" s="201"/>
      <c r="EQ343" s="201"/>
      <c r="ER343" s="201"/>
      <c r="ES343" s="201"/>
      <c r="ET343" s="201"/>
      <c r="EU343" s="201"/>
      <c r="EV343" s="201"/>
      <c r="EW343" s="201"/>
      <c r="EX343" s="201"/>
      <c r="EY343" s="201"/>
      <c r="EZ343" s="201"/>
      <c r="FA343" s="201"/>
      <c r="FB343" s="201"/>
      <c r="FC343" s="201"/>
      <c r="FD343" s="201"/>
      <c r="FE343" s="201"/>
      <c r="FF343" s="201"/>
      <c r="FG343" s="201"/>
      <c r="FH343" s="201"/>
      <c r="FI343" s="201"/>
      <c r="FJ343" s="201"/>
      <c r="FK343" s="201"/>
      <c r="FL343" s="201"/>
      <c r="FM343" s="201"/>
      <c r="FN343" s="201"/>
      <c r="FO343" s="201"/>
      <c r="FP343" s="201"/>
      <c r="FQ343" s="201"/>
      <c r="FR343" s="201"/>
      <c r="FS343" s="201"/>
      <c r="FT343" s="201"/>
      <c r="FU343" s="201"/>
      <c r="FV343" s="201"/>
      <c r="FW343" s="201"/>
      <c r="FX343" s="201"/>
      <c r="FY343" s="201"/>
      <c r="FZ343" s="201"/>
      <c r="GA343" s="201"/>
      <c r="GB343" s="201"/>
      <c r="GC343" s="201"/>
      <c r="GD343" s="201"/>
      <c r="GE343" s="201"/>
      <c r="GF343" s="201"/>
      <c r="GG343" s="201"/>
      <c r="GH343" s="201"/>
      <c r="GI343" s="201"/>
      <c r="GJ343" s="201"/>
      <c r="GK343" s="201"/>
      <c r="GL343" s="201"/>
      <c r="GM343" s="201"/>
      <c r="GN343" s="201"/>
      <c r="GO343" s="201"/>
      <c r="GP343" s="201"/>
      <c r="GQ343" s="201"/>
      <c r="GR343" s="201"/>
      <c r="GS343" s="201"/>
      <c r="GT343" s="201"/>
      <c r="GU343" s="201"/>
      <c r="GV343" s="201"/>
      <c r="GW343" s="201"/>
      <c r="GX343" s="201"/>
      <c r="GY343" s="201"/>
      <c r="GZ343" s="201"/>
      <c r="HA343" s="201"/>
      <c r="HB343" s="201"/>
      <c r="HC343" s="201"/>
      <c r="HD343" s="201"/>
      <c r="HE343" s="201"/>
      <c r="HF343" s="201"/>
      <c r="HG343" s="201"/>
      <c r="HH343" s="201"/>
      <c r="HI343" s="201"/>
      <c r="HJ343" s="201"/>
      <c r="HK343" s="201"/>
      <c r="HL343" s="201"/>
      <c r="HM343" s="201"/>
      <c r="HN343" s="201"/>
      <c r="HO343" s="201"/>
      <c r="HP343" s="201"/>
      <c r="HQ343" s="201"/>
      <c r="HR343" s="201"/>
      <c r="HS343" s="201"/>
      <c r="HT343" s="201"/>
      <c r="HU343" s="201"/>
      <c r="HV343" s="201"/>
      <c r="HW343" s="201"/>
      <c r="HX343" s="201"/>
      <c r="HY343" s="201"/>
      <c r="HZ343" s="201"/>
      <c r="IA343" s="201"/>
      <c r="IB343" s="201"/>
      <c r="IC343" s="201"/>
      <c r="ID343" s="201"/>
      <c r="IE343" s="201"/>
      <c r="IF343" s="201"/>
      <c r="IG343" s="201"/>
      <c r="IH343" s="201"/>
      <c r="II343" s="201"/>
      <c r="IJ343" s="201"/>
      <c r="IK343" s="201"/>
      <c r="IL343" s="201"/>
      <c r="IM343" s="201"/>
      <c r="IN343" s="201"/>
      <c r="IO343" s="201"/>
      <c r="IP343" s="201"/>
      <c r="IQ343" s="201"/>
      <c r="IR343" s="201"/>
      <c r="IS343" s="201"/>
    </row>
    <row r="344" spans="1:254" ht="15" x14ac:dyDescent="0.25">
      <c r="A344" s="157" t="s">
        <v>654</v>
      </c>
      <c r="B344" s="155" t="s">
        <v>620</v>
      </c>
      <c r="C344" s="155" t="s">
        <v>556</v>
      </c>
      <c r="D344" s="155"/>
      <c r="E344" s="155"/>
      <c r="F344" s="156">
        <f>SUM(F345)</f>
        <v>9136.9399999999987</v>
      </c>
      <c r="G344" s="156">
        <f>SUM(G345)</f>
        <v>8163.26</v>
      </c>
      <c r="H344" s="236"/>
      <c r="I344" s="236"/>
      <c r="J344" s="236"/>
      <c r="K344" s="236"/>
      <c r="L344" s="236"/>
      <c r="M344" s="236"/>
      <c r="N344" s="236"/>
      <c r="O344" s="236"/>
      <c r="P344" s="236"/>
      <c r="Q344" s="236"/>
      <c r="R344" s="236"/>
      <c r="S344" s="236"/>
      <c r="T344" s="236"/>
      <c r="U344" s="236"/>
      <c r="V344" s="236"/>
      <c r="W344" s="236"/>
      <c r="X344" s="236"/>
      <c r="Y344" s="236"/>
      <c r="Z344" s="236"/>
      <c r="AA344" s="236"/>
      <c r="AB344" s="236"/>
      <c r="AC344" s="236"/>
      <c r="AD344" s="236"/>
      <c r="AE344" s="236"/>
      <c r="AF344" s="236"/>
      <c r="AG344" s="236"/>
      <c r="AH344" s="236"/>
      <c r="AI344" s="236"/>
      <c r="AJ344" s="236"/>
      <c r="AK344" s="236"/>
      <c r="AL344" s="236"/>
      <c r="AM344" s="236"/>
      <c r="AN344" s="236"/>
      <c r="AO344" s="236"/>
      <c r="AP344" s="236"/>
      <c r="AQ344" s="236"/>
      <c r="AR344" s="236"/>
      <c r="AS344" s="236"/>
      <c r="AT344" s="236"/>
      <c r="AU344" s="236"/>
      <c r="AV344" s="236"/>
      <c r="AW344" s="236"/>
      <c r="AX344" s="236"/>
      <c r="AY344" s="236"/>
      <c r="AZ344" s="236"/>
      <c r="BA344" s="236"/>
      <c r="BB344" s="236"/>
      <c r="BC344" s="236"/>
      <c r="BD344" s="236"/>
      <c r="BE344" s="236"/>
      <c r="BF344" s="236"/>
      <c r="BG344" s="236"/>
      <c r="BH344" s="236"/>
      <c r="BI344" s="236"/>
      <c r="BJ344" s="236"/>
      <c r="BK344" s="236"/>
      <c r="BL344" s="236"/>
      <c r="BM344" s="236"/>
      <c r="BN344" s="236"/>
      <c r="BO344" s="236"/>
      <c r="BP344" s="236"/>
      <c r="BQ344" s="236"/>
      <c r="BR344" s="236"/>
      <c r="BS344" s="236"/>
      <c r="BT344" s="236"/>
      <c r="BU344" s="236"/>
      <c r="BV344" s="236"/>
      <c r="BW344" s="236"/>
      <c r="BX344" s="236"/>
      <c r="BY344" s="236"/>
      <c r="BZ344" s="236"/>
      <c r="CA344" s="236"/>
      <c r="CB344" s="236"/>
      <c r="CC344" s="236"/>
      <c r="CD344" s="236"/>
      <c r="CE344" s="236"/>
      <c r="CF344" s="236"/>
      <c r="CG344" s="236"/>
      <c r="CH344" s="236"/>
      <c r="CI344" s="236"/>
      <c r="CJ344" s="236"/>
      <c r="CK344" s="236"/>
      <c r="CL344" s="236"/>
      <c r="CM344" s="236"/>
      <c r="CN344" s="236"/>
      <c r="CO344" s="236"/>
      <c r="CP344" s="236"/>
      <c r="CQ344" s="236"/>
      <c r="CR344" s="236"/>
      <c r="CS344" s="236"/>
      <c r="CT344" s="236"/>
      <c r="CU344" s="236"/>
      <c r="CV344" s="236"/>
      <c r="CW344" s="236"/>
      <c r="CX344" s="236"/>
      <c r="CY344" s="236"/>
      <c r="CZ344" s="236"/>
      <c r="DA344" s="236"/>
      <c r="DB344" s="236"/>
      <c r="DC344" s="236"/>
      <c r="DD344" s="236"/>
      <c r="DE344" s="236"/>
      <c r="DF344" s="236"/>
      <c r="DG344" s="236"/>
      <c r="DH344" s="236"/>
      <c r="DI344" s="236"/>
      <c r="DJ344" s="236"/>
      <c r="DK344" s="236"/>
      <c r="DL344" s="236"/>
      <c r="DM344" s="236"/>
      <c r="DN344" s="236"/>
      <c r="DO344" s="236"/>
      <c r="DP344" s="236"/>
      <c r="DQ344" s="236"/>
      <c r="DR344" s="236"/>
      <c r="DS344" s="236"/>
      <c r="DT344" s="236"/>
      <c r="DU344" s="236"/>
      <c r="DV344" s="236"/>
      <c r="DW344" s="236"/>
      <c r="DX344" s="236"/>
      <c r="DY344" s="236"/>
      <c r="DZ344" s="236"/>
      <c r="EA344" s="236"/>
      <c r="EB344" s="236"/>
      <c r="EC344" s="236"/>
      <c r="ED344" s="236"/>
      <c r="EE344" s="236"/>
      <c r="EF344" s="236"/>
      <c r="EG344" s="236"/>
      <c r="EH344" s="236"/>
      <c r="EI344" s="236"/>
      <c r="EJ344" s="236"/>
      <c r="EK344" s="236"/>
      <c r="EL344" s="236"/>
      <c r="EM344" s="236"/>
      <c r="EN344" s="236"/>
      <c r="EO344" s="236"/>
      <c r="EP344" s="236"/>
      <c r="EQ344" s="236"/>
      <c r="ER344" s="236"/>
      <c r="ES344" s="236"/>
      <c r="ET344" s="236"/>
      <c r="EU344" s="236"/>
      <c r="EV344" s="236"/>
      <c r="EW344" s="236"/>
      <c r="EX344" s="236"/>
      <c r="EY344" s="236"/>
      <c r="EZ344" s="236"/>
      <c r="FA344" s="236"/>
      <c r="FB344" s="236"/>
      <c r="FC344" s="236"/>
      <c r="FD344" s="236"/>
      <c r="FE344" s="236"/>
      <c r="FF344" s="236"/>
      <c r="FG344" s="236"/>
      <c r="FH344" s="236"/>
      <c r="FI344" s="236"/>
      <c r="FJ344" s="236"/>
      <c r="FK344" s="236"/>
      <c r="FL344" s="236"/>
      <c r="FM344" s="236"/>
      <c r="FN344" s="236"/>
      <c r="FO344" s="236"/>
      <c r="FP344" s="236"/>
      <c r="FQ344" s="236"/>
      <c r="FR344" s="236"/>
      <c r="FS344" s="236"/>
      <c r="FT344" s="236"/>
      <c r="FU344" s="236"/>
      <c r="FV344" s="236"/>
      <c r="FW344" s="236"/>
      <c r="FX344" s="236"/>
      <c r="FY344" s="236"/>
      <c r="FZ344" s="236"/>
      <c r="GA344" s="236"/>
      <c r="GB344" s="236"/>
      <c r="GC344" s="236"/>
      <c r="GD344" s="236"/>
      <c r="GE344" s="236"/>
      <c r="GF344" s="236"/>
      <c r="GG344" s="236"/>
      <c r="GH344" s="236"/>
      <c r="GI344" s="236"/>
      <c r="GJ344" s="236"/>
      <c r="GK344" s="236"/>
      <c r="GL344" s="236"/>
      <c r="GM344" s="236"/>
      <c r="GN344" s="236"/>
      <c r="GO344" s="236"/>
      <c r="GP344" s="236"/>
      <c r="GQ344" s="236"/>
      <c r="GR344" s="236"/>
      <c r="GS344" s="236"/>
      <c r="GT344" s="236"/>
      <c r="GU344" s="236"/>
      <c r="GV344" s="236"/>
      <c r="GW344" s="236"/>
      <c r="GX344" s="236"/>
      <c r="GY344" s="236"/>
      <c r="GZ344" s="236"/>
      <c r="HA344" s="236"/>
      <c r="HB344" s="236"/>
      <c r="HC344" s="236"/>
      <c r="HD344" s="236"/>
      <c r="HE344" s="236"/>
      <c r="HF344" s="236"/>
      <c r="HG344" s="236"/>
      <c r="HH344" s="236"/>
      <c r="HI344" s="236"/>
      <c r="HJ344" s="236"/>
      <c r="HK344" s="236"/>
      <c r="HL344" s="236"/>
      <c r="HM344" s="236"/>
      <c r="HN344" s="236"/>
      <c r="HO344" s="236"/>
      <c r="HP344" s="236"/>
      <c r="HQ344" s="236"/>
      <c r="HR344" s="236"/>
      <c r="HS344" s="236"/>
      <c r="HT344" s="236"/>
      <c r="HU344" s="236"/>
      <c r="HV344" s="236"/>
      <c r="HW344" s="236"/>
      <c r="HX344" s="236"/>
      <c r="HY344" s="236"/>
      <c r="HZ344" s="236"/>
      <c r="IA344" s="236"/>
      <c r="IB344" s="236"/>
      <c r="IC344" s="236"/>
      <c r="ID344" s="236"/>
      <c r="IE344" s="236"/>
      <c r="IF344" s="236"/>
      <c r="IG344" s="236"/>
      <c r="IH344" s="236"/>
      <c r="II344" s="236"/>
      <c r="IJ344" s="236"/>
      <c r="IK344" s="236"/>
      <c r="IL344" s="236"/>
      <c r="IM344" s="236"/>
      <c r="IN344" s="236"/>
      <c r="IO344" s="236"/>
      <c r="IP344" s="236"/>
      <c r="IQ344" s="236"/>
      <c r="IR344" s="236"/>
      <c r="IS344" s="236"/>
      <c r="IT344" s="236"/>
    </row>
    <row r="345" spans="1:254" x14ac:dyDescent="0.2">
      <c r="A345" s="188" t="s">
        <v>453</v>
      </c>
      <c r="B345" s="189" t="s">
        <v>620</v>
      </c>
      <c r="C345" s="189" t="s">
        <v>556</v>
      </c>
      <c r="D345" s="189"/>
      <c r="E345" s="189"/>
      <c r="F345" s="159">
        <f>SUM(F346+F356+F349)</f>
        <v>9136.9399999999987</v>
      </c>
      <c r="G345" s="159">
        <f>SUM(G346+G356+G349)</f>
        <v>8163.26</v>
      </c>
    </row>
    <row r="346" spans="1:254" x14ac:dyDescent="0.2">
      <c r="A346" s="167" t="s">
        <v>426</v>
      </c>
      <c r="B346" s="179" t="s">
        <v>620</v>
      </c>
      <c r="C346" s="179" t="s">
        <v>556</v>
      </c>
      <c r="D346" s="179"/>
      <c r="E346" s="179"/>
      <c r="F346" s="169">
        <f>SUM(F352+F347)</f>
        <v>3543.11</v>
      </c>
      <c r="G346" s="169">
        <f>SUM(G352+G347)</f>
        <v>2831.91</v>
      </c>
    </row>
    <row r="347" spans="1:254" ht="25.5" x14ac:dyDescent="0.2">
      <c r="A347" s="163" t="s">
        <v>655</v>
      </c>
      <c r="B347" s="183" t="s">
        <v>620</v>
      </c>
      <c r="C347" s="183" t="s">
        <v>556</v>
      </c>
      <c r="D347" s="183" t="s">
        <v>656</v>
      </c>
      <c r="E347" s="183"/>
      <c r="F347" s="165">
        <f>SUM(F348)</f>
        <v>250</v>
      </c>
      <c r="G347" s="165">
        <f>SUM(G348)</f>
        <v>250</v>
      </c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  <c r="BT347" s="166"/>
      <c r="BU347" s="166"/>
      <c r="BV347" s="166"/>
      <c r="BW347" s="166"/>
      <c r="BX347" s="166"/>
      <c r="BY347" s="166"/>
      <c r="BZ347" s="166"/>
      <c r="CA347" s="166"/>
      <c r="CB347" s="166"/>
      <c r="CC347" s="166"/>
      <c r="CD347" s="166"/>
      <c r="CE347" s="166"/>
      <c r="CF347" s="166"/>
      <c r="CG347" s="166"/>
      <c r="CH347" s="166"/>
      <c r="CI347" s="166"/>
      <c r="CJ347" s="166"/>
      <c r="CK347" s="166"/>
      <c r="CL347" s="166"/>
      <c r="CM347" s="166"/>
      <c r="CN347" s="166"/>
      <c r="CO347" s="166"/>
      <c r="CP347" s="166"/>
      <c r="CQ347" s="166"/>
      <c r="CR347" s="166"/>
      <c r="CS347" s="166"/>
      <c r="CT347" s="166"/>
      <c r="CU347" s="166"/>
      <c r="CV347" s="166"/>
      <c r="CW347" s="166"/>
      <c r="CX347" s="166"/>
      <c r="CY347" s="166"/>
      <c r="CZ347" s="166"/>
      <c r="DA347" s="166"/>
      <c r="DB347" s="166"/>
      <c r="DC347" s="166"/>
      <c r="DD347" s="166"/>
      <c r="DE347" s="166"/>
      <c r="DF347" s="166"/>
      <c r="DG347" s="166"/>
      <c r="DH347" s="166"/>
      <c r="DI347" s="166"/>
      <c r="DJ347" s="166"/>
      <c r="DK347" s="166"/>
      <c r="DL347" s="166"/>
      <c r="DM347" s="166"/>
      <c r="DN347" s="166"/>
      <c r="DO347" s="166"/>
      <c r="DP347" s="166"/>
      <c r="DQ347" s="166"/>
      <c r="DR347" s="166"/>
      <c r="DS347" s="166"/>
      <c r="DT347" s="166"/>
      <c r="DU347" s="166"/>
      <c r="DV347" s="166"/>
      <c r="DW347" s="166"/>
      <c r="DX347" s="166"/>
      <c r="DY347" s="166"/>
      <c r="DZ347" s="166"/>
      <c r="EA347" s="166"/>
      <c r="EB347" s="166"/>
      <c r="EC347" s="166"/>
      <c r="ED347" s="166"/>
      <c r="EE347" s="166"/>
      <c r="EF347" s="166"/>
      <c r="EG347" s="166"/>
      <c r="EH347" s="166"/>
      <c r="EI347" s="166"/>
      <c r="EJ347" s="166"/>
      <c r="EK347" s="166"/>
      <c r="EL347" s="166"/>
      <c r="EM347" s="166"/>
      <c r="EN347" s="166"/>
      <c r="EO347" s="166"/>
      <c r="EP347" s="166"/>
      <c r="EQ347" s="166"/>
      <c r="ER347" s="166"/>
      <c r="ES347" s="166"/>
      <c r="ET347" s="166"/>
      <c r="EU347" s="166"/>
      <c r="EV347" s="166"/>
      <c r="EW347" s="166"/>
      <c r="EX347" s="166"/>
      <c r="EY347" s="166"/>
      <c r="EZ347" s="166"/>
      <c r="FA347" s="166"/>
      <c r="FB347" s="166"/>
      <c r="FC347" s="166"/>
      <c r="FD347" s="166"/>
      <c r="FE347" s="166"/>
      <c r="FF347" s="166"/>
      <c r="FG347" s="166"/>
      <c r="FH347" s="166"/>
      <c r="FI347" s="166"/>
      <c r="FJ347" s="166"/>
      <c r="FK347" s="166"/>
      <c r="FL347" s="166"/>
      <c r="FM347" s="166"/>
      <c r="FN347" s="166"/>
      <c r="FO347" s="166"/>
      <c r="FP347" s="166"/>
      <c r="FQ347" s="166"/>
      <c r="FR347" s="166"/>
      <c r="FS347" s="166"/>
      <c r="FT347" s="166"/>
      <c r="FU347" s="166"/>
      <c r="FV347" s="166"/>
      <c r="FW347" s="166"/>
      <c r="FX347" s="166"/>
      <c r="FY347" s="166"/>
      <c r="FZ347" s="166"/>
      <c r="GA347" s="166"/>
      <c r="GB347" s="166"/>
      <c r="GC347" s="166"/>
      <c r="GD347" s="166"/>
      <c r="GE347" s="166"/>
      <c r="GF347" s="166"/>
      <c r="GG347" s="166"/>
      <c r="GH347" s="166"/>
      <c r="GI347" s="166"/>
      <c r="GJ347" s="166"/>
      <c r="GK347" s="166"/>
      <c r="GL347" s="166"/>
      <c r="GM347" s="166"/>
      <c r="GN347" s="166"/>
      <c r="GO347" s="166"/>
      <c r="GP347" s="166"/>
      <c r="GQ347" s="166"/>
      <c r="GR347" s="166"/>
      <c r="GS347" s="166"/>
      <c r="GT347" s="166"/>
      <c r="GU347" s="166"/>
      <c r="GV347" s="166"/>
      <c r="GW347" s="166"/>
      <c r="GX347" s="166"/>
      <c r="GY347" s="166"/>
      <c r="GZ347" s="166"/>
      <c r="HA347" s="166"/>
      <c r="HB347" s="166"/>
      <c r="HC347" s="166"/>
      <c r="HD347" s="166"/>
      <c r="HE347" s="166"/>
      <c r="HF347" s="166"/>
      <c r="HG347" s="166"/>
      <c r="HH347" s="166"/>
      <c r="HI347" s="166"/>
      <c r="HJ347" s="166"/>
      <c r="HK347" s="166"/>
      <c r="HL347" s="166"/>
      <c r="HM347" s="166"/>
      <c r="HN347" s="166"/>
      <c r="HO347" s="166"/>
      <c r="HP347" s="166"/>
      <c r="HQ347" s="166"/>
      <c r="HR347" s="166"/>
      <c r="HS347" s="166"/>
      <c r="HT347" s="166"/>
      <c r="HU347" s="166"/>
      <c r="HV347" s="166"/>
      <c r="HW347" s="166"/>
      <c r="HX347" s="166"/>
      <c r="HY347" s="166"/>
      <c r="HZ347" s="166"/>
      <c r="IA347" s="166"/>
      <c r="IB347" s="166"/>
      <c r="IC347" s="166"/>
      <c r="ID347" s="166"/>
      <c r="IE347" s="166"/>
      <c r="IF347" s="166"/>
      <c r="IG347" s="166"/>
      <c r="IH347" s="166"/>
      <c r="II347" s="166"/>
      <c r="IJ347" s="166"/>
      <c r="IK347" s="166"/>
      <c r="IL347" s="166"/>
      <c r="IM347" s="166"/>
      <c r="IN347" s="166"/>
      <c r="IO347" s="166"/>
      <c r="IP347" s="166"/>
      <c r="IQ347" s="166"/>
      <c r="IR347" s="166"/>
      <c r="IS347" s="166"/>
    </row>
    <row r="348" spans="1:254" x14ac:dyDescent="0.2">
      <c r="A348" s="167" t="s">
        <v>437</v>
      </c>
      <c r="B348" s="179" t="s">
        <v>620</v>
      </c>
      <c r="C348" s="179" t="s">
        <v>556</v>
      </c>
      <c r="D348" s="179" t="s">
        <v>656</v>
      </c>
      <c r="E348" s="168" t="s">
        <v>428</v>
      </c>
      <c r="F348" s="169">
        <v>250</v>
      </c>
      <c r="G348" s="169">
        <v>250</v>
      </c>
    </row>
    <row r="349" spans="1:254" ht="25.5" x14ac:dyDescent="0.2">
      <c r="A349" s="163" t="s">
        <v>657</v>
      </c>
      <c r="B349" s="179" t="s">
        <v>620</v>
      </c>
      <c r="C349" s="179" t="s">
        <v>556</v>
      </c>
      <c r="D349" s="183" t="s">
        <v>658</v>
      </c>
      <c r="E349" s="179"/>
      <c r="F349" s="169">
        <f>SUM(F350+F351)</f>
        <v>3311.29</v>
      </c>
      <c r="G349" s="169">
        <f>SUM(G350+G351)</f>
        <v>3148.7000000000003</v>
      </c>
    </row>
    <row r="350" spans="1:254" ht="38.25" x14ac:dyDescent="0.2">
      <c r="A350" s="167" t="s">
        <v>419</v>
      </c>
      <c r="B350" s="168" t="s">
        <v>620</v>
      </c>
      <c r="C350" s="168" t="s">
        <v>556</v>
      </c>
      <c r="D350" s="179" t="s">
        <v>658</v>
      </c>
      <c r="E350" s="168" t="s">
        <v>420</v>
      </c>
      <c r="F350" s="169">
        <v>2911.38</v>
      </c>
      <c r="G350" s="169">
        <v>2537.8000000000002</v>
      </c>
    </row>
    <row r="351" spans="1:254" x14ac:dyDescent="0.2">
      <c r="A351" s="167" t="s">
        <v>437</v>
      </c>
      <c r="B351" s="168" t="s">
        <v>620</v>
      </c>
      <c r="C351" s="168" t="s">
        <v>556</v>
      </c>
      <c r="D351" s="179" t="s">
        <v>658</v>
      </c>
      <c r="E351" s="168" t="s">
        <v>428</v>
      </c>
      <c r="F351" s="169">
        <v>399.91</v>
      </c>
      <c r="G351" s="169">
        <v>610.9</v>
      </c>
    </row>
    <row r="352" spans="1:254" ht="25.5" x14ac:dyDescent="0.2">
      <c r="A352" s="163" t="s">
        <v>659</v>
      </c>
      <c r="B352" s="183" t="s">
        <v>620</v>
      </c>
      <c r="C352" s="183" t="s">
        <v>556</v>
      </c>
      <c r="D352" s="183" t="s">
        <v>660</v>
      </c>
      <c r="E352" s="183"/>
      <c r="F352" s="165">
        <f>SUM(F353+F354+F355)</f>
        <v>3293.11</v>
      </c>
      <c r="G352" s="165">
        <f>SUM(G353+G354+G355)</f>
        <v>2581.91</v>
      </c>
    </row>
    <row r="353" spans="1:253" ht="38.25" x14ac:dyDescent="0.2">
      <c r="A353" s="163" t="s">
        <v>419</v>
      </c>
      <c r="B353" s="183" t="s">
        <v>620</v>
      </c>
      <c r="C353" s="183" t="s">
        <v>556</v>
      </c>
      <c r="D353" s="183" t="s">
        <v>660</v>
      </c>
      <c r="E353" s="164" t="s">
        <v>420</v>
      </c>
      <c r="F353" s="169">
        <v>3212.92</v>
      </c>
      <c r="G353" s="169">
        <v>2495.58</v>
      </c>
    </row>
    <row r="354" spans="1:253" x14ac:dyDescent="0.2">
      <c r="A354" s="163" t="s">
        <v>437</v>
      </c>
      <c r="B354" s="183" t="s">
        <v>620</v>
      </c>
      <c r="C354" s="183" t="s">
        <v>556</v>
      </c>
      <c r="D354" s="183" t="s">
        <v>660</v>
      </c>
      <c r="E354" s="164" t="s">
        <v>428</v>
      </c>
      <c r="F354" s="165">
        <v>80.19</v>
      </c>
      <c r="G354" s="165">
        <v>84.83</v>
      </c>
    </row>
    <row r="355" spans="1:253" hidden="1" x14ac:dyDescent="0.2">
      <c r="A355" s="163" t="s">
        <v>429</v>
      </c>
      <c r="B355" s="183" t="s">
        <v>620</v>
      </c>
      <c r="C355" s="183" t="s">
        <v>556</v>
      </c>
      <c r="D355" s="183" t="s">
        <v>660</v>
      </c>
      <c r="E355" s="164" t="s">
        <v>430</v>
      </c>
      <c r="F355" s="165">
        <v>0</v>
      </c>
      <c r="G355" s="165">
        <v>1.5</v>
      </c>
    </row>
    <row r="356" spans="1:253" ht="25.5" x14ac:dyDescent="0.2">
      <c r="A356" s="163" t="s">
        <v>661</v>
      </c>
      <c r="B356" s="183" t="s">
        <v>620</v>
      </c>
      <c r="C356" s="183" t="s">
        <v>556</v>
      </c>
      <c r="D356" s="183" t="s">
        <v>662</v>
      </c>
      <c r="E356" s="183"/>
      <c r="F356" s="165">
        <f>SUM(F357+F358)</f>
        <v>2282.54</v>
      </c>
      <c r="G356" s="165">
        <f>SUM(G357+G358)</f>
        <v>2182.65</v>
      </c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  <c r="BT356" s="166"/>
      <c r="BU356" s="166"/>
      <c r="BV356" s="166"/>
      <c r="BW356" s="166"/>
      <c r="BX356" s="166"/>
      <c r="BY356" s="166"/>
      <c r="BZ356" s="166"/>
      <c r="CA356" s="166"/>
      <c r="CB356" s="166"/>
      <c r="CC356" s="166"/>
      <c r="CD356" s="166"/>
      <c r="CE356" s="166"/>
      <c r="CF356" s="166"/>
      <c r="CG356" s="166"/>
      <c r="CH356" s="166"/>
      <c r="CI356" s="166"/>
      <c r="CJ356" s="166"/>
      <c r="CK356" s="166"/>
      <c r="CL356" s="166"/>
      <c r="CM356" s="166"/>
      <c r="CN356" s="166"/>
      <c r="CO356" s="166"/>
      <c r="CP356" s="166"/>
      <c r="CQ356" s="166"/>
      <c r="CR356" s="166"/>
      <c r="CS356" s="166"/>
      <c r="CT356" s="166"/>
      <c r="CU356" s="166"/>
      <c r="CV356" s="166"/>
      <c r="CW356" s="166"/>
      <c r="CX356" s="166"/>
      <c r="CY356" s="166"/>
      <c r="CZ356" s="166"/>
      <c r="DA356" s="166"/>
      <c r="DB356" s="166"/>
      <c r="DC356" s="166"/>
      <c r="DD356" s="166"/>
      <c r="DE356" s="166"/>
      <c r="DF356" s="166"/>
      <c r="DG356" s="166"/>
      <c r="DH356" s="166"/>
      <c r="DI356" s="166"/>
      <c r="DJ356" s="166"/>
      <c r="DK356" s="166"/>
      <c r="DL356" s="166"/>
      <c r="DM356" s="166"/>
      <c r="DN356" s="166"/>
      <c r="DO356" s="166"/>
      <c r="DP356" s="166"/>
      <c r="DQ356" s="166"/>
      <c r="DR356" s="166"/>
      <c r="DS356" s="166"/>
      <c r="DT356" s="166"/>
      <c r="DU356" s="166"/>
      <c r="DV356" s="166"/>
      <c r="DW356" s="166"/>
      <c r="DX356" s="166"/>
      <c r="DY356" s="166"/>
      <c r="DZ356" s="166"/>
      <c r="EA356" s="166"/>
      <c r="EB356" s="166"/>
      <c r="EC356" s="166"/>
      <c r="ED356" s="166"/>
      <c r="EE356" s="166"/>
      <c r="EF356" s="166"/>
      <c r="EG356" s="166"/>
      <c r="EH356" s="166"/>
      <c r="EI356" s="166"/>
      <c r="EJ356" s="166"/>
      <c r="EK356" s="166"/>
      <c r="EL356" s="166"/>
      <c r="EM356" s="166"/>
      <c r="EN356" s="166"/>
      <c r="EO356" s="166"/>
      <c r="EP356" s="166"/>
      <c r="EQ356" s="166"/>
      <c r="ER356" s="166"/>
      <c r="ES356" s="166"/>
      <c r="ET356" s="166"/>
      <c r="EU356" s="166"/>
      <c r="EV356" s="166"/>
      <c r="EW356" s="166"/>
      <c r="EX356" s="166"/>
      <c r="EY356" s="166"/>
      <c r="EZ356" s="166"/>
      <c r="FA356" s="166"/>
      <c r="FB356" s="166"/>
      <c r="FC356" s="166"/>
      <c r="FD356" s="166"/>
      <c r="FE356" s="166"/>
      <c r="FF356" s="166"/>
      <c r="FG356" s="166"/>
      <c r="FH356" s="166"/>
      <c r="FI356" s="166"/>
      <c r="FJ356" s="166"/>
      <c r="FK356" s="166"/>
      <c r="FL356" s="166"/>
      <c r="FM356" s="166"/>
      <c r="FN356" s="166"/>
      <c r="FO356" s="166"/>
      <c r="FP356" s="166"/>
      <c r="FQ356" s="166"/>
      <c r="FR356" s="166"/>
      <c r="FS356" s="166"/>
      <c r="FT356" s="166"/>
      <c r="FU356" s="166"/>
      <c r="FV356" s="166"/>
      <c r="FW356" s="166"/>
      <c r="FX356" s="166"/>
      <c r="FY356" s="166"/>
      <c r="FZ356" s="166"/>
      <c r="GA356" s="166"/>
      <c r="GB356" s="166"/>
      <c r="GC356" s="166"/>
      <c r="GD356" s="166"/>
      <c r="GE356" s="166"/>
      <c r="GF356" s="166"/>
      <c r="GG356" s="166"/>
      <c r="GH356" s="166"/>
      <c r="GI356" s="166"/>
      <c r="GJ356" s="166"/>
      <c r="GK356" s="166"/>
      <c r="GL356" s="166"/>
      <c r="GM356" s="166"/>
      <c r="GN356" s="166"/>
      <c r="GO356" s="166"/>
      <c r="GP356" s="166"/>
      <c r="GQ356" s="166"/>
      <c r="GR356" s="166"/>
      <c r="GS356" s="166"/>
      <c r="GT356" s="166"/>
      <c r="GU356" s="166"/>
      <c r="GV356" s="166"/>
      <c r="GW356" s="166"/>
      <c r="GX356" s="166"/>
      <c r="GY356" s="166"/>
      <c r="GZ356" s="166"/>
      <c r="HA356" s="166"/>
      <c r="HB356" s="166"/>
      <c r="HC356" s="166"/>
      <c r="HD356" s="166"/>
      <c r="HE356" s="166"/>
      <c r="HF356" s="166"/>
      <c r="HG356" s="166"/>
      <c r="HH356" s="166"/>
      <c r="HI356" s="166"/>
      <c r="HJ356" s="166"/>
      <c r="HK356" s="166"/>
      <c r="HL356" s="166"/>
      <c r="HM356" s="166"/>
      <c r="HN356" s="166"/>
      <c r="HO356" s="166"/>
      <c r="HP356" s="166"/>
      <c r="HQ356" s="166"/>
      <c r="HR356" s="166"/>
      <c r="HS356" s="166"/>
      <c r="HT356" s="166"/>
      <c r="HU356" s="166"/>
      <c r="HV356" s="166"/>
      <c r="HW356" s="166"/>
      <c r="HX356" s="166"/>
      <c r="HY356" s="166"/>
      <c r="HZ356" s="166"/>
      <c r="IA356" s="166"/>
      <c r="IB356" s="166"/>
      <c r="IC356" s="166"/>
      <c r="ID356" s="166"/>
      <c r="IE356" s="166"/>
      <c r="IF356" s="166"/>
      <c r="IG356" s="166"/>
      <c r="IH356" s="166"/>
      <c r="II356" s="166"/>
      <c r="IJ356" s="166"/>
      <c r="IK356" s="166"/>
      <c r="IL356" s="166"/>
      <c r="IM356" s="166"/>
      <c r="IN356" s="166"/>
      <c r="IO356" s="166"/>
      <c r="IP356" s="166"/>
      <c r="IQ356" s="166"/>
      <c r="IR356" s="166"/>
      <c r="IS356" s="166"/>
    </row>
    <row r="357" spans="1:253" s="166" customFormat="1" ht="38.25" x14ac:dyDescent="0.2">
      <c r="A357" s="163" t="s">
        <v>419</v>
      </c>
      <c r="B357" s="183" t="s">
        <v>620</v>
      </c>
      <c r="C357" s="183" t="s">
        <v>556</v>
      </c>
      <c r="D357" s="183" t="s">
        <v>662</v>
      </c>
      <c r="E357" s="164" t="s">
        <v>420</v>
      </c>
      <c r="F357" s="165">
        <v>2133.1999999999998</v>
      </c>
      <c r="G357" s="165">
        <v>1720.76</v>
      </c>
    </row>
    <row r="358" spans="1:253" x14ac:dyDescent="0.2">
      <c r="A358" s="163" t="s">
        <v>437</v>
      </c>
      <c r="B358" s="183" t="s">
        <v>620</v>
      </c>
      <c r="C358" s="183" t="s">
        <v>556</v>
      </c>
      <c r="D358" s="183" t="s">
        <v>662</v>
      </c>
      <c r="E358" s="164" t="s">
        <v>428</v>
      </c>
      <c r="F358" s="165">
        <v>149.34</v>
      </c>
      <c r="G358" s="165">
        <v>461.89</v>
      </c>
    </row>
    <row r="359" spans="1:253" ht="15.75" x14ac:dyDescent="0.25">
      <c r="A359" s="154" t="s">
        <v>663</v>
      </c>
      <c r="B359" s="190" t="s">
        <v>444</v>
      </c>
      <c r="C359" s="190"/>
      <c r="D359" s="190"/>
      <c r="E359" s="190"/>
      <c r="F359" s="191">
        <f>SUM(F360+F370+F363)</f>
        <v>169824.89</v>
      </c>
      <c r="G359" s="191">
        <f>SUM(G360+G370+G363)</f>
        <v>61955.820000000007</v>
      </c>
    </row>
    <row r="360" spans="1:253" ht="15" x14ac:dyDescent="0.25">
      <c r="A360" s="196" t="s">
        <v>664</v>
      </c>
      <c r="B360" s="197" t="s">
        <v>444</v>
      </c>
      <c r="C360" s="197" t="s">
        <v>413</v>
      </c>
      <c r="D360" s="197"/>
      <c r="E360" s="197"/>
      <c r="F360" s="198">
        <f>SUM(F361)</f>
        <v>6650</v>
      </c>
      <c r="G360" s="198">
        <f>SUM(G361)</f>
        <v>10150</v>
      </c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  <c r="AT360" s="182"/>
      <c r="AU360" s="182"/>
      <c r="AV360" s="182"/>
      <c r="AW360" s="182"/>
      <c r="AX360" s="182"/>
      <c r="AY360" s="182"/>
      <c r="AZ360" s="182"/>
      <c r="BA360" s="182"/>
      <c r="BB360" s="182"/>
      <c r="BC360" s="182"/>
      <c r="BD360" s="182"/>
      <c r="BE360" s="182"/>
      <c r="BF360" s="182"/>
      <c r="BG360" s="182"/>
      <c r="BH360" s="182"/>
      <c r="BI360" s="182"/>
      <c r="BJ360" s="182"/>
      <c r="BK360" s="182"/>
      <c r="BL360" s="182"/>
      <c r="BM360" s="182"/>
      <c r="BN360" s="182"/>
      <c r="BO360" s="182"/>
      <c r="BP360" s="182"/>
      <c r="BQ360" s="182"/>
      <c r="BR360" s="182"/>
      <c r="BS360" s="182"/>
      <c r="BT360" s="182"/>
      <c r="BU360" s="182"/>
      <c r="BV360" s="182"/>
      <c r="BW360" s="182"/>
      <c r="BX360" s="182"/>
      <c r="BY360" s="182"/>
      <c r="BZ360" s="182"/>
      <c r="CA360" s="182"/>
      <c r="CB360" s="182"/>
      <c r="CC360" s="182"/>
      <c r="CD360" s="182"/>
      <c r="CE360" s="182"/>
      <c r="CF360" s="182"/>
      <c r="CG360" s="182"/>
      <c r="CH360" s="182"/>
      <c r="CI360" s="182"/>
      <c r="CJ360" s="182"/>
      <c r="CK360" s="182"/>
      <c r="CL360" s="182"/>
      <c r="CM360" s="182"/>
      <c r="CN360" s="182"/>
      <c r="CO360" s="182"/>
      <c r="CP360" s="182"/>
      <c r="CQ360" s="182"/>
      <c r="CR360" s="182"/>
      <c r="CS360" s="182"/>
      <c r="CT360" s="182"/>
      <c r="CU360" s="182"/>
      <c r="CV360" s="182"/>
      <c r="CW360" s="182"/>
      <c r="CX360" s="182"/>
      <c r="CY360" s="182"/>
      <c r="CZ360" s="182"/>
      <c r="DA360" s="182"/>
      <c r="DB360" s="182"/>
      <c r="DC360" s="182"/>
      <c r="DD360" s="182"/>
      <c r="DE360" s="182"/>
      <c r="DF360" s="182"/>
      <c r="DG360" s="182"/>
      <c r="DH360" s="182"/>
      <c r="DI360" s="182"/>
      <c r="DJ360" s="182"/>
      <c r="DK360" s="182"/>
      <c r="DL360" s="182"/>
      <c r="DM360" s="182"/>
      <c r="DN360" s="182"/>
      <c r="DO360" s="182"/>
      <c r="DP360" s="182"/>
      <c r="DQ360" s="182"/>
      <c r="DR360" s="182"/>
      <c r="DS360" s="182"/>
      <c r="DT360" s="182"/>
      <c r="DU360" s="182"/>
      <c r="DV360" s="182"/>
      <c r="DW360" s="182"/>
      <c r="DX360" s="182"/>
      <c r="DY360" s="182"/>
      <c r="DZ360" s="182"/>
      <c r="EA360" s="182"/>
      <c r="EB360" s="182"/>
      <c r="EC360" s="182"/>
      <c r="ED360" s="182"/>
      <c r="EE360" s="182"/>
      <c r="EF360" s="182"/>
      <c r="EG360" s="182"/>
      <c r="EH360" s="182"/>
      <c r="EI360" s="182"/>
      <c r="EJ360" s="182"/>
      <c r="EK360" s="182"/>
      <c r="EL360" s="182"/>
      <c r="EM360" s="182"/>
      <c r="EN360" s="182"/>
      <c r="EO360" s="182"/>
      <c r="EP360" s="182"/>
      <c r="EQ360" s="182"/>
      <c r="ER360" s="182"/>
      <c r="ES360" s="182"/>
      <c r="ET360" s="182"/>
      <c r="EU360" s="182"/>
      <c r="EV360" s="182"/>
      <c r="EW360" s="182"/>
      <c r="EX360" s="182"/>
      <c r="EY360" s="182"/>
      <c r="EZ360" s="182"/>
      <c r="FA360" s="182"/>
      <c r="FB360" s="182"/>
      <c r="FC360" s="182"/>
      <c r="FD360" s="182"/>
      <c r="FE360" s="182"/>
      <c r="FF360" s="182"/>
      <c r="FG360" s="182"/>
      <c r="FH360" s="182"/>
      <c r="FI360" s="182"/>
      <c r="FJ360" s="182"/>
      <c r="FK360" s="182"/>
      <c r="FL360" s="182"/>
      <c r="FM360" s="182"/>
      <c r="FN360" s="182"/>
      <c r="FO360" s="182"/>
      <c r="FP360" s="182"/>
      <c r="FQ360" s="182"/>
      <c r="FR360" s="182"/>
      <c r="FS360" s="182"/>
      <c r="FT360" s="182"/>
      <c r="FU360" s="182"/>
      <c r="FV360" s="182"/>
      <c r="FW360" s="182"/>
      <c r="FX360" s="182"/>
      <c r="FY360" s="182"/>
      <c r="FZ360" s="182"/>
      <c r="GA360" s="182"/>
      <c r="GB360" s="182"/>
      <c r="GC360" s="182"/>
      <c r="GD360" s="182"/>
      <c r="GE360" s="182"/>
      <c r="GF360" s="182"/>
      <c r="GG360" s="182"/>
      <c r="GH360" s="182"/>
      <c r="GI360" s="182"/>
      <c r="GJ360" s="182"/>
      <c r="GK360" s="182"/>
      <c r="GL360" s="182"/>
      <c r="GM360" s="182"/>
      <c r="GN360" s="182"/>
      <c r="GO360" s="182"/>
      <c r="GP360" s="182"/>
      <c r="GQ360" s="182"/>
      <c r="GR360" s="182"/>
      <c r="GS360" s="182"/>
      <c r="GT360" s="182"/>
      <c r="GU360" s="182"/>
      <c r="GV360" s="182"/>
      <c r="GW360" s="182"/>
      <c r="GX360" s="182"/>
      <c r="GY360" s="182"/>
      <c r="GZ360" s="182"/>
      <c r="HA360" s="182"/>
      <c r="HB360" s="182"/>
      <c r="HC360" s="182"/>
      <c r="HD360" s="182"/>
      <c r="HE360" s="182"/>
      <c r="HF360" s="182"/>
      <c r="HG360" s="182"/>
      <c r="HH360" s="182"/>
      <c r="HI360" s="182"/>
      <c r="HJ360" s="182"/>
      <c r="HK360" s="182"/>
      <c r="HL360" s="182"/>
      <c r="HM360" s="182"/>
      <c r="HN360" s="182"/>
      <c r="HO360" s="182"/>
      <c r="HP360" s="182"/>
      <c r="HQ360" s="182"/>
      <c r="HR360" s="182"/>
      <c r="HS360" s="182"/>
      <c r="HT360" s="182"/>
      <c r="HU360" s="182"/>
      <c r="HV360" s="182"/>
      <c r="HW360" s="182"/>
      <c r="HX360" s="182"/>
      <c r="HY360" s="182"/>
      <c r="HZ360" s="182"/>
      <c r="IA360" s="182"/>
      <c r="IB360" s="182"/>
      <c r="IC360" s="182"/>
      <c r="ID360" s="182"/>
      <c r="IE360" s="182"/>
      <c r="IF360" s="182"/>
      <c r="IG360" s="182"/>
      <c r="IH360" s="182"/>
      <c r="II360" s="182"/>
      <c r="IJ360" s="182"/>
      <c r="IK360" s="182"/>
      <c r="IL360" s="182"/>
      <c r="IM360" s="182"/>
      <c r="IN360" s="182"/>
      <c r="IO360" s="182"/>
      <c r="IP360" s="182"/>
      <c r="IQ360" s="182"/>
      <c r="IR360" s="182"/>
      <c r="IS360" s="182"/>
    </row>
    <row r="361" spans="1:253" ht="25.5" x14ac:dyDescent="0.2">
      <c r="A361" s="167" t="s">
        <v>665</v>
      </c>
      <c r="B361" s="179" t="s">
        <v>444</v>
      </c>
      <c r="C361" s="179" t="s">
        <v>413</v>
      </c>
      <c r="D361" s="179" t="s">
        <v>666</v>
      </c>
      <c r="E361" s="179"/>
      <c r="F361" s="169">
        <f>SUM(F362)</f>
        <v>6650</v>
      </c>
      <c r="G361" s="169">
        <f>SUM(G362)</f>
        <v>10150</v>
      </c>
    </row>
    <row r="362" spans="1:253" ht="25.5" x14ac:dyDescent="0.2">
      <c r="A362" s="163" t="s">
        <v>472</v>
      </c>
      <c r="B362" s="183" t="s">
        <v>444</v>
      </c>
      <c r="C362" s="183" t="s">
        <v>413</v>
      </c>
      <c r="D362" s="183" t="s">
        <v>666</v>
      </c>
      <c r="E362" s="183" t="s">
        <v>473</v>
      </c>
      <c r="F362" s="165">
        <v>6650</v>
      </c>
      <c r="G362" s="165">
        <v>10150</v>
      </c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  <c r="BT362" s="166"/>
      <c r="BU362" s="166"/>
      <c r="BV362" s="166"/>
      <c r="BW362" s="166"/>
      <c r="BX362" s="166"/>
      <c r="BY362" s="166"/>
      <c r="BZ362" s="166"/>
      <c r="CA362" s="166"/>
      <c r="CB362" s="166"/>
      <c r="CC362" s="166"/>
      <c r="CD362" s="166"/>
      <c r="CE362" s="166"/>
      <c r="CF362" s="166"/>
      <c r="CG362" s="166"/>
      <c r="CH362" s="166"/>
      <c r="CI362" s="166"/>
      <c r="CJ362" s="166"/>
      <c r="CK362" s="166"/>
      <c r="CL362" s="166"/>
      <c r="CM362" s="166"/>
      <c r="CN362" s="166"/>
      <c r="CO362" s="166"/>
      <c r="CP362" s="166"/>
      <c r="CQ362" s="166"/>
      <c r="CR362" s="166"/>
      <c r="CS362" s="166"/>
      <c r="CT362" s="166"/>
      <c r="CU362" s="166"/>
      <c r="CV362" s="166"/>
      <c r="CW362" s="166"/>
      <c r="CX362" s="166"/>
      <c r="CY362" s="166"/>
      <c r="CZ362" s="166"/>
      <c r="DA362" s="166"/>
      <c r="DB362" s="166"/>
      <c r="DC362" s="166"/>
      <c r="DD362" s="166"/>
      <c r="DE362" s="166"/>
      <c r="DF362" s="166"/>
      <c r="DG362" s="166"/>
      <c r="DH362" s="166"/>
      <c r="DI362" s="166"/>
      <c r="DJ362" s="166"/>
      <c r="DK362" s="166"/>
      <c r="DL362" s="166"/>
      <c r="DM362" s="166"/>
      <c r="DN362" s="166"/>
      <c r="DO362" s="166"/>
      <c r="DP362" s="166"/>
      <c r="DQ362" s="166"/>
      <c r="DR362" s="166"/>
      <c r="DS362" s="166"/>
      <c r="DT362" s="166"/>
      <c r="DU362" s="166"/>
      <c r="DV362" s="166"/>
      <c r="DW362" s="166"/>
      <c r="DX362" s="166"/>
      <c r="DY362" s="166"/>
      <c r="DZ362" s="166"/>
      <c r="EA362" s="166"/>
      <c r="EB362" s="166"/>
      <c r="EC362" s="166"/>
      <c r="ED362" s="166"/>
      <c r="EE362" s="166"/>
      <c r="EF362" s="166"/>
      <c r="EG362" s="166"/>
      <c r="EH362" s="166"/>
      <c r="EI362" s="166"/>
      <c r="EJ362" s="166"/>
      <c r="EK362" s="166"/>
      <c r="EL362" s="166"/>
      <c r="EM362" s="166"/>
      <c r="EN362" s="166"/>
      <c r="EO362" s="166"/>
      <c r="EP362" s="166"/>
      <c r="EQ362" s="166"/>
      <c r="ER362" s="166"/>
      <c r="ES362" s="166"/>
      <c r="ET362" s="166"/>
      <c r="EU362" s="166"/>
      <c r="EV362" s="166"/>
      <c r="EW362" s="166"/>
      <c r="EX362" s="166"/>
      <c r="EY362" s="166"/>
      <c r="EZ362" s="166"/>
      <c r="FA362" s="166"/>
      <c r="FB362" s="166"/>
      <c r="FC362" s="166"/>
      <c r="FD362" s="166"/>
      <c r="FE362" s="166"/>
      <c r="FF362" s="166"/>
      <c r="FG362" s="166"/>
      <c r="FH362" s="166"/>
      <c r="FI362" s="166"/>
      <c r="FJ362" s="166"/>
      <c r="FK362" s="166"/>
      <c r="FL362" s="166"/>
      <c r="FM362" s="166"/>
      <c r="FN362" s="166"/>
      <c r="FO362" s="166"/>
      <c r="FP362" s="166"/>
      <c r="FQ362" s="166"/>
      <c r="FR362" s="166"/>
      <c r="FS362" s="166"/>
      <c r="FT362" s="166"/>
      <c r="FU362" s="166"/>
      <c r="FV362" s="166"/>
      <c r="FW362" s="166"/>
      <c r="FX362" s="166"/>
      <c r="FY362" s="166"/>
      <c r="FZ362" s="166"/>
      <c r="GA362" s="166"/>
      <c r="GB362" s="166"/>
      <c r="GC362" s="166"/>
      <c r="GD362" s="166"/>
      <c r="GE362" s="166"/>
      <c r="GF362" s="166"/>
      <c r="GG362" s="166"/>
      <c r="GH362" s="166"/>
      <c r="GI362" s="166"/>
      <c r="GJ362" s="166"/>
      <c r="GK362" s="166"/>
      <c r="GL362" s="166"/>
      <c r="GM362" s="166"/>
      <c r="GN362" s="166"/>
      <c r="GO362" s="166"/>
      <c r="GP362" s="166"/>
      <c r="GQ362" s="166"/>
      <c r="GR362" s="166"/>
      <c r="GS362" s="166"/>
      <c r="GT362" s="166"/>
      <c r="GU362" s="166"/>
      <c r="GV362" s="166"/>
      <c r="GW362" s="166"/>
      <c r="GX362" s="166"/>
      <c r="GY362" s="166"/>
      <c r="GZ362" s="166"/>
      <c r="HA362" s="166"/>
      <c r="HB362" s="166"/>
      <c r="HC362" s="166"/>
      <c r="HD362" s="166"/>
      <c r="HE362" s="166"/>
      <c r="HF362" s="166"/>
      <c r="HG362" s="166"/>
      <c r="HH362" s="166"/>
      <c r="HI362" s="166"/>
      <c r="HJ362" s="166"/>
      <c r="HK362" s="166"/>
      <c r="HL362" s="166"/>
      <c r="HM362" s="166"/>
      <c r="HN362" s="166"/>
      <c r="HO362" s="166"/>
      <c r="HP362" s="166"/>
      <c r="HQ362" s="166"/>
      <c r="HR362" s="166"/>
      <c r="HS362" s="166"/>
      <c r="HT362" s="166"/>
      <c r="HU362" s="166"/>
      <c r="HV362" s="166"/>
      <c r="HW362" s="166"/>
      <c r="HX362" s="166"/>
      <c r="HY362" s="166"/>
      <c r="HZ362" s="166"/>
      <c r="IA362" s="166"/>
      <c r="IB362" s="166"/>
      <c r="IC362" s="166"/>
      <c r="ID362" s="166"/>
      <c r="IE362" s="166"/>
      <c r="IF362" s="166"/>
      <c r="IG362" s="166"/>
      <c r="IH362" s="166"/>
      <c r="II362" s="166"/>
      <c r="IJ362" s="166"/>
      <c r="IK362" s="166"/>
      <c r="IL362" s="166"/>
      <c r="IM362" s="166"/>
      <c r="IN362" s="166"/>
      <c r="IO362" s="166"/>
      <c r="IP362" s="166"/>
      <c r="IQ362" s="166"/>
      <c r="IR362" s="166"/>
      <c r="IS362" s="166"/>
    </row>
    <row r="363" spans="1:253" ht="14.25" x14ac:dyDescent="0.2">
      <c r="A363" s="157" t="s">
        <v>667</v>
      </c>
      <c r="B363" s="155" t="s">
        <v>444</v>
      </c>
      <c r="C363" s="155" t="s">
        <v>415</v>
      </c>
      <c r="D363" s="155"/>
      <c r="E363" s="155"/>
      <c r="F363" s="165">
        <f>SUM(F364)</f>
        <v>161174.89000000001</v>
      </c>
      <c r="G363" s="165">
        <f>SUM(G364)</f>
        <v>31876.120000000003</v>
      </c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  <c r="BU363" s="166"/>
      <c r="BV363" s="166"/>
      <c r="BW363" s="166"/>
      <c r="BX363" s="166"/>
      <c r="BY363" s="166"/>
      <c r="BZ363" s="166"/>
      <c r="CA363" s="166"/>
      <c r="CB363" s="166"/>
      <c r="CC363" s="166"/>
      <c r="CD363" s="166"/>
      <c r="CE363" s="166"/>
      <c r="CF363" s="166"/>
      <c r="CG363" s="166"/>
      <c r="CH363" s="166"/>
      <c r="CI363" s="166"/>
      <c r="CJ363" s="166"/>
      <c r="CK363" s="166"/>
      <c r="CL363" s="166"/>
      <c r="CM363" s="166"/>
      <c r="CN363" s="166"/>
      <c r="CO363" s="166"/>
      <c r="CP363" s="166"/>
      <c r="CQ363" s="166"/>
      <c r="CR363" s="166"/>
      <c r="CS363" s="166"/>
      <c r="CT363" s="166"/>
      <c r="CU363" s="166"/>
      <c r="CV363" s="166"/>
      <c r="CW363" s="166"/>
      <c r="CX363" s="166"/>
      <c r="CY363" s="166"/>
      <c r="CZ363" s="166"/>
      <c r="DA363" s="166"/>
      <c r="DB363" s="166"/>
      <c r="DC363" s="166"/>
      <c r="DD363" s="166"/>
      <c r="DE363" s="166"/>
      <c r="DF363" s="166"/>
      <c r="DG363" s="166"/>
      <c r="DH363" s="166"/>
      <c r="DI363" s="166"/>
      <c r="DJ363" s="166"/>
      <c r="DK363" s="166"/>
      <c r="DL363" s="166"/>
      <c r="DM363" s="166"/>
      <c r="DN363" s="166"/>
      <c r="DO363" s="166"/>
      <c r="DP363" s="166"/>
      <c r="DQ363" s="166"/>
      <c r="DR363" s="166"/>
      <c r="DS363" s="166"/>
      <c r="DT363" s="166"/>
      <c r="DU363" s="166"/>
      <c r="DV363" s="166"/>
      <c r="DW363" s="166"/>
      <c r="DX363" s="166"/>
      <c r="DY363" s="166"/>
      <c r="DZ363" s="166"/>
      <c r="EA363" s="166"/>
      <c r="EB363" s="166"/>
      <c r="EC363" s="166"/>
      <c r="ED363" s="166"/>
      <c r="EE363" s="166"/>
      <c r="EF363" s="166"/>
      <c r="EG363" s="166"/>
      <c r="EH363" s="166"/>
      <c r="EI363" s="166"/>
      <c r="EJ363" s="166"/>
      <c r="EK363" s="166"/>
      <c r="EL363" s="166"/>
      <c r="EM363" s="166"/>
      <c r="EN363" s="166"/>
      <c r="EO363" s="166"/>
      <c r="EP363" s="166"/>
      <c r="EQ363" s="166"/>
      <c r="ER363" s="166"/>
      <c r="ES363" s="166"/>
      <c r="ET363" s="166"/>
      <c r="EU363" s="166"/>
      <c r="EV363" s="166"/>
      <c r="EW363" s="166"/>
      <c r="EX363" s="166"/>
      <c r="EY363" s="166"/>
      <c r="EZ363" s="166"/>
      <c r="FA363" s="166"/>
      <c r="FB363" s="166"/>
      <c r="FC363" s="166"/>
      <c r="FD363" s="166"/>
      <c r="FE363" s="166"/>
      <c r="FF363" s="166"/>
      <c r="FG363" s="166"/>
      <c r="FH363" s="166"/>
      <c r="FI363" s="166"/>
      <c r="FJ363" s="166"/>
      <c r="FK363" s="166"/>
      <c r="FL363" s="166"/>
      <c r="FM363" s="166"/>
      <c r="FN363" s="166"/>
      <c r="FO363" s="166"/>
      <c r="FP363" s="166"/>
      <c r="FQ363" s="166"/>
      <c r="FR363" s="166"/>
      <c r="FS363" s="166"/>
      <c r="FT363" s="166"/>
      <c r="FU363" s="166"/>
      <c r="FV363" s="166"/>
      <c r="FW363" s="166"/>
      <c r="FX363" s="166"/>
      <c r="FY363" s="166"/>
      <c r="FZ363" s="166"/>
      <c r="GA363" s="166"/>
      <c r="GB363" s="166"/>
      <c r="GC363" s="166"/>
      <c r="GD363" s="166"/>
      <c r="GE363" s="166"/>
      <c r="GF363" s="166"/>
      <c r="GG363" s="166"/>
      <c r="GH363" s="166"/>
      <c r="GI363" s="166"/>
      <c r="GJ363" s="166"/>
      <c r="GK363" s="166"/>
      <c r="GL363" s="166"/>
      <c r="GM363" s="166"/>
      <c r="GN363" s="166"/>
      <c r="GO363" s="166"/>
      <c r="GP363" s="166"/>
      <c r="GQ363" s="166"/>
      <c r="GR363" s="166"/>
      <c r="GS363" s="166"/>
      <c r="GT363" s="166"/>
      <c r="GU363" s="166"/>
      <c r="GV363" s="166"/>
      <c r="GW363" s="166"/>
      <c r="GX363" s="166"/>
      <c r="GY363" s="166"/>
      <c r="GZ363" s="166"/>
      <c r="HA363" s="166"/>
      <c r="HB363" s="166"/>
      <c r="HC363" s="166"/>
      <c r="HD363" s="166"/>
      <c r="HE363" s="166"/>
      <c r="HF363" s="166"/>
      <c r="HG363" s="166"/>
      <c r="HH363" s="166"/>
      <c r="HI363" s="166"/>
      <c r="HJ363" s="166"/>
      <c r="HK363" s="166"/>
      <c r="HL363" s="166"/>
      <c r="HM363" s="166"/>
      <c r="HN363" s="166"/>
      <c r="HO363" s="166"/>
      <c r="HP363" s="166"/>
      <c r="HQ363" s="166"/>
      <c r="HR363" s="166"/>
      <c r="HS363" s="166"/>
      <c r="HT363" s="166"/>
      <c r="HU363" s="166"/>
      <c r="HV363" s="166"/>
      <c r="HW363" s="166"/>
      <c r="HX363" s="166"/>
      <c r="HY363" s="166"/>
      <c r="HZ363" s="166"/>
      <c r="IA363" s="166"/>
      <c r="IB363" s="166"/>
      <c r="IC363" s="166"/>
      <c r="ID363" s="166"/>
      <c r="IE363" s="166"/>
      <c r="IF363" s="166"/>
      <c r="IG363" s="166"/>
      <c r="IH363" s="166"/>
      <c r="II363" s="166"/>
      <c r="IJ363" s="166"/>
      <c r="IK363" s="166"/>
      <c r="IL363" s="166"/>
      <c r="IM363" s="166"/>
      <c r="IN363" s="166"/>
      <c r="IO363" s="166"/>
      <c r="IP363" s="166"/>
      <c r="IQ363" s="166"/>
      <c r="IR363" s="166"/>
      <c r="IS363" s="166"/>
    </row>
    <row r="364" spans="1:253" ht="25.5" x14ac:dyDescent="0.2">
      <c r="A364" s="167" t="s">
        <v>668</v>
      </c>
      <c r="B364" s="179" t="s">
        <v>444</v>
      </c>
      <c r="C364" s="179" t="s">
        <v>415</v>
      </c>
      <c r="D364" s="179"/>
      <c r="E364" s="179"/>
      <c r="F364" s="165">
        <f>SUM(F365+F366+F368+F367+F369)</f>
        <v>161174.89000000001</v>
      </c>
      <c r="G364" s="165">
        <f>SUM(G365+G366+G368+G367)</f>
        <v>31876.120000000003</v>
      </c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  <c r="BT364" s="166"/>
      <c r="BU364" s="166"/>
      <c r="BV364" s="166"/>
      <c r="BW364" s="166"/>
      <c r="BX364" s="166"/>
      <c r="BY364" s="166"/>
      <c r="BZ364" s="166"/>
      <c r="CA364" s="166"/>
      <c r="CB364" s="166"/>
      <c r="CC364" s="166"/>
      <c r="CD364" s="166"/>
      <c r="CE364" s="166"/>
      <c r="CF364" s="166"/>
      <c r="CG364" s="166"/>
      <c r="CH364" s="166"/>
      <c r="CI364" s="166"/>
      <c r="CJ364" s="166"/>
      <c r="CK364" s="166"/>
      <c r="CL364" s="166"/>
      <c r="CM364" s="166"/>
      <c r="CN364" s="166"/>
      <c r="CO364" s="166"/>
      <c r="CP364" s="166"/>
      <c r="CQ364" s="166"/>
      <c r="CR364" s="166"/>
      <c r="CS364" s="166"/>
      <c r="CT364" s="166"/>
      <c r="CU364" s="166"/>
      <c r="CV364" s="166"/>
      <c r="CW364" s="166"/>
      <c r="CX364" s="166"/>
      <c r="CY364" s="166"/>
      <c r="CZ364" s="166"/>
      <c r="DA364" s="166"/>
      <c r="DB364" s="166"/>
      <c r="DC364" s="166"/>
      <c r="DD364" s="166"/>
      <c r="DE364" s="166"/>
      <c r="DF364" s="166"/>
      <c r="DG364" s="166"/>
      <c r="DH364" s="166"/>
      <c r="DI364" s="166"/>
      <c r="DJ364" s="166"/>
      <c r="DK364" s="166"/>
      <c r="DL364" s="166"/>
      <c r="DM364" s="166"/>
      <c r="DN364" s="166"/>
      <c r="DO364" s="166"/>
      <c r="DP364" s="166"/>
      <c r="DQ364" s="166"/>
      <c r="DR364" s="166"/>
      <c r="DS364" s="166"/>
      <c r="DT364" s="166"/>
      <c r="DU364" s="166"/>
      <c r="DV364" s="166"/>
      <c r="DW364" s="166"/>
      <c r="DX364" s="166"/>
      <c r="DY364" s="166"/>
      <c r="DZ364" s="166"/>
      <c r="EA364" s="166"/>
      <c r="EB364" s="166"/>
      <c r="EC364" s="166"/>
      <c r="ED364" s="166"/>
      <c r="EE364" s="166"/>
      <c r="EF364" s="166"/>
      <c r="EG364" s="166"/>
      <c r="EH364" s="166"/>
      <c r="EI364" s="166"/>
      <c r="EJ364" s="166"/>
      <c r="EK364" s="166"/>
      <c r="EL364" s="166"/>
      <c r="EM364" s="166"/>
      <c r="EN364" s="166"/>
      <c r="EO364" s="166"/>
      <c r="EP364" s="166"/>
      <c r="EQ364" s="166"/>
      <c r="ER364" s="166"/>
      <c r="ES364" s="166"/>
      <c r="ET364" s="166"/>
      <c r="EU364" s="166"/>
      <c r="EV364" s="166"/>
      <c r="EW364" s="166"/>
      <c r="EX364" s="166"/>
      <c r="EY364" s="166"/>
      <c r="EZ364" s="166"/>
      <c r="FA364" s="166"/>
      <c r="FB364" s="166"/>
      <c r="FC364" s="166"/>
      <c r="FD364" s="166"/>
      <c r="FE364" s="166"/>
      <c r="FF364" s="166"/>
      <c r="FG364" s="166"/>
      <c r="FH364" s="166"/>
      <c r="FI364" s="166"/>
      <c r="FJ364" s="166"/>
      <c r="FK364" s="166"/>
      <c r="FL364" s="166"/>
      <c r="FM364" s="166"/>
      <c r="FN364" s="166"/>
      <c r="FO364" s="166"/>
      <c r="FP364" s="166"/>
      <c r="FQ364" s="166"/>
      <c r="FR364" s="166"/>
      <c r="FS364" s="166"/>
      <c r="FT364" s="166"/>
      <c r="FU364" s="166"/>
      <c r="FV364" s="166"/>
      <c r="FW364" s="166"/>
      <c r="FX364" s="166"/>
      <c r="FY364" s="166"/>
      <c r="FZ364" s="166"/>
      <c r="GA364" s="166"/>
      <c r="GB364" s="166"/>
      <c r="GC364" s="166"/>
      <c r="GD364" s="166"/>
      <c r="GE364" s="166"/>
      <c r="GF364" s="166"/>
      <c r="GG364" s="166"/>
      <c r="GH364" s="166"/>
      <c r="GI364" s="166"/>
      <c r="GJ364" s="166"/>
      <c r="GK364" s="166"/>
      <c r="GL364" s="166"/>
      <c r="GM364" s="166"/>
      <c r="GN364" s="166"/>
      <c r="GO364" s="166"/>
      <c r="GP364" s="166"/>
      <c r="GQ364" s="166"/>
      <c r="GR364" s="166"/>
      <c r="GS364" s="166"/>
      <c r="GT364" s="166"/>
      <c r="GU364" s="166"/>
      <c r="GV364" s="166"/>
      <c r="GW364" s="166"/>
      <c r="GX364" s="166"/>
      <c r="GY364" s="166"/>
      <c r="GZ364" s="166"/>
      <c r="HA364" s="166"/>
      <c r="HB364" s="166"/>
      <c r="HC364" s="166"/>
      <c r="HD364" s="166"/>
      <c r="HE364" s="166"/>
      <c r="HF364" s="166"/>
      <c r="HG364" s="166"/>
      <c r="HH364" s="166"/>
      <c r="HI364" s="166"/>
      <c r="HJ364" s="166"/>
      <c r="HK364" s="166"/>
      <c r="HL364" s="166"/>
      <c r="HM364" s="166"/>
      <c r="HN364" s="166"/>
      <c r="HO364" s="166"/>
      <c r="HP364" s="166"/>
      <c r="HQ364" s="166"/>
      <c r="HR364" s="166"/>
      <c r="HS364" s="166"/>
      <c r="HT364" s="166"/>
      <c r="HU364" s="166"/>
      <c r="HV364" s="166"/>
      <c r="HW364" s="166"/>
      <c r="HX364" s="166"/>
      <c r="HY364" s="166"/>
      <c r="HZ364" s="166"/>
      <c r="IA364" s="166"/>
      <c r="IB364" s="166"/>
      <c r="IC364" s="166"/>
      <c r="ID364" s="166"/>
      <c r="IE364" s="166"/>
      <c r="IF364" s="166"/>
      <c r="IG364" s="166"/>
      <c r="IH364" s="166"/>
      <c r="II364" s="166"/>
      <c r="IJ364" s="166"/>
      <c r="IK364" s="166"/>
      <c r="IL364" s="166"/>
      <c r="IM364" s="166"/>
      <c r="IN364" s="166"/>
      <c r="IO364" s="166"/>
      <c r="IP364" s="166"/>
      <c r="IQ364" s="166"/>
      <c r="IR364" s="166"/>
      <c r="IS364" s="166"/>
    </row>
    <row r="365" spans="1:253" hidden="1" x14ac:dyDescent="0.2">
      <c r="A365" s="163" t="s">
        <v>437</v>
      </c>
      <c r="B365" s="183" t="s">
        <v>444</v>
      </c>
      <c r="C365" s="183" t="s">
        <v>415</v>
      </c>
      <c r="D365" s="183" t="s">
        <v>666</v>
      </c>
      <c r="E365" s="183" t="s">
        <v>428</v>
      </c>
      <c r="F365" s="165">
        <v>0</v>
      </c>
      <c r="G365" s="165">
        <v>106.2</v>
      </c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  <c r="BT365" s="166"/>
      <c r="BU365" s="166"/>
      <c r="BV365" s="166"/>
      <c r="BW365" s="166"/>
      <c r="BX365" s="166"/>
      <c r="BY365" s="166"/>
      <c r="BZ365" s="166"/>
      <c r="CA365" s="166"/>
      <c r="CB365" s="166"/>
      <c r="CC365" s="166"/>
      <c r="CD365" s="166"/>
      <c r="CE365" s="166"/>
      <c r="CF365" s="166"/>
      <c r="CG365" s="166"/>
      <c r="CH365" s="166"/>
      <c r="CI365" s="166"/>
      <c r="CJ365" s="166"/>
      <c r="CK365" s="166"/>
      <c r="CL365" s="166"/>
      <c r="CM365" s="166"/>
      <c r="CN365" s="166"/>
      <c r="CO365" s="166"/>
      <c r="CP365" s="166"/>
      <c r="CQ365" s="166"/>
      <c r="CR365" s="166"/>
      <c r="CS365" s="166"/>
      <c r="CT365" s="166"/>
      <c r="CU365" s="166"/>
      <c r="CV365" s="166"/>
      <c r="CW365" s="166"/>
      <c r="CX365" s="166"/>
      <c r="CY365" s="166"/>
      <c r="CZ365" s="166"/>
      <c r="DA365" s="166"/>
      <c r="DB365" s="166"/>
      <c r="DC365" s="166"/>
      <c r="DD365" s="166"/>
      <c r="DE365" s="166"/>
      <c r="DF365" s="166"/>
      <c r="DG365" s="166"/>
      <c r="DH365" s="166"/>
      <c r="DI365" s="166"/>
      <c r="DJ365" s="166"/>
      <c r="DK365" s="166"/>
      <c r="DL365" s="166"/>
      <c r="DM365" s="166"/>
      <c r="DN365" s="166"/>
      <c r="DO365" s="166"/>
      <c r="DP365" s="166"/>
      <c r="DQ365" s="166"/>
      <c r="DR365" s="166"/>
      <c r="DS365" s="166"/>
      <c r="DT365" s="166"/>
      <c r="DU365" s="166"/>
      <c r="DV365" s="166"/>
      <c r="DW365" s="166"/>
      <c r="DX365" s="166"/>
      <c r="DY365" s="166"/>
      <c r="DZ365" s="166"/>
      <c r="EA365" s="166"/>
      <c r="EB365" s="166"/>
      <c r="EC365" s="166"/>
      <c r="ED365" s="166"/>
      <c r="EE365" s="166"/>
      <c r="EF365" s="166"/>
      <c r="EG365" s="166"/>
      <c r="EH365" s="166"/>
      <c r="EI365" s="166"/>
      <c r="EJ365" s="166"/>
      <c r="EK365" s="166"/>
      <c r="EL365" s="166"/>
      <c r="EM365" s="166"/>
      <c r="EN365" s="166"/>
      <c r="EO365" s="166"/>
      <c r="EP365" s="166"/>
      <c r="EQ365" s="166"/>
      <c r="ER365" s="166"/>
      <c r="ES365" s="166"/>
      <c r="ET365" s="166"/>
      <c r="EU365" s="166"/>
      <c r="EV365" s="166"/>
      <c r="EW365" s="166"/>
      <c r="EX365" s="166"/>
      <c r="EY365" s="166"/>
      <c r="EZ365" s="166"/>
      <c r="FA365" s="166"/>
      <c r="FB365" s="166"/>
      <c r="FC365" s="166"/>
      <c r="FD365" s="166"/>
      <c r="FE365" s="166"/>
      <c r="FF365" s="166"/>
      <c r="FG365" s="166"/>
      <c r="FH365" s="166"/>
      <c r="FI365" s="166"/>
      <c r="FJ365" s="166"/>
      <c r="FK365" s="166"/>
      <c r="FL365" s="166"/>
      <c r="FM365" s="166"/>
      <c r="FN365" s="166"/>
      <c r="FO365" s="166"/>
      <c r="FP365" s="166"/>
      <c r="FQ365" s="166"/>
      <c r="FR365" s="166"/>
      <c r="FS365" s="166"/>
      <c r="FT365" s="166"/>
      <c r="FU365" s="166"/>
      <c r="FV365" s="166"/>
      <c r="FW365" s="166"/>
      <c r="FX365" s="166"/>
      <c r="FY365" s="166"/>
      <c r="FZ365" s="166"/>
      <c r="GA365" s="166"/>
      <c r="GB365" s="166"/>
      <c r="GC365" s="166"/>
      <c r="GD365" s="166"/>
      <c r="GE365" s="166"/>
      <c r="GF365" s="166"/>
      <c r="GG365" s="166"/>
      <c r="GH365" s="166"/>
      <c r="GI365" s="166"/>
      <c r="GJ365" s="166"/>
      <c r="GK365" s="166"/>
      <c r="GL365" s="166"/>
      <c r="GM365" s="166"/>
      <c r="GN365" s="166"/>
      <c r="GO365" s="166"/>
      <c r="GP365" s="166"/>
      <c r="GQ365" s="166"/>
      <c r="GR365" s="166"/>
      <c r="GS365" s="166"/>
      <c r="GT365" s="166"/>
      <c r="GU365" s="166"/>
      <c r="GV365" s="166"/>
      <c r="GW365" s="166"/>
      <c r="GX365" s="166"/>
      <c r="GY365" s="166"/>
      <c r="GZ365" s="166"/>
      <c r="HA365" s="166"/>
      <c r="HB365" s="166"/>
      <c r="HC365" s="166"/>
      <c r="HD365" s="166"/>
      <c r="HE365" s="166"/>
      <c r="HF365" s="166"/>
      <c r="HG365" s="166"/>
      <c r="HH365" s="166"/>
      <c r="HI365" s="166"/>
      <c r="HJ365" s="166"/>
      <c r="HK365" s="166"/>
      <c r="HL365" s="166"/>
      <c r="HM365" s="166"/>
      <c r="HN365" s="166"/>
      <c r="HO365" s="166"/>
      <c r="HP365" s="166"/>
      <c r="HQ365" s="166"/>
      <c r="HR365" s="166"/>
      <c r="HS365" s="166"/>
      <c r="HT365" s="166"/>
      <c r="HU365" s="166"/>
      <c r="HV365" s="166"/>
      <c r="HW365" s="166"/>
      <c r="HX365" s="166"/>
      <c r="HY365" s="166"/>
      <c r="HZ365" s="166"/>
      <c r="IA365" s="166"/>
      <c r="IB365" s="166"/>
      <c r="IC365" s="166"/>
      <c r="ID365" s="166"/>
      <c r="IE365" s="166"/>
      <c r="IF365" s="166"/>
      <c r="IG365" s="166"/>
      <c r="IH365" s="166"/>
      <c r="II365" s="166"/>
      <c r="IJ365" s="166"/>
      <c r="IK365" s="166"/>
      <c r="IL365" s="166"/>
      <c r="IM365" s="166"/>
      <c r="IN365" s="166"/>
      <c r="IO365" s="166"/>
      <c r="IP365" s="166"/>
      <c r="IQ365" s="166"/>
      <c r="IR365" s="166"/>
      <c r="IS365" s="166"/>
    </row>
    <row r="366" spans="1:253" hidden="1" x14ac:dyDescent="0.2">
      <c r="A366" s="163" t="s">
        <v>470</v>
      </c>
      <c r="B366" s="183" t="s">
        <v>444</v>
      </c>
      <c r="C366" s="183" t="s">
        <v>415</v>
      </c>
      <c r="D366" s="183" t="s">
        <v>666</v>
      </c>
      <c r="E366" s="183" t="s">
        <v>471</v>
      </c>
      <c r="F366" s="165">
        <v>0</v>
      </c>
      <c r="G366" s="165">
        <v>70.3</v>
      </c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  <c r="BT366" s="166"/>
      <c r="BU366" s="166"/>
      <c r="BV366" s="166"/>
      <c r="BW366" s="166"/>
      <c r="BX366" s="166"/>
      <c r="BY366" s="166"/>
      <c r="BZ366" s="166"/>
      <c r="CA366" s="166"/>
      <c r="CB366" s="166"/>
      <c r="CC366" s="166"/>
      <c r="CD366" s="166"/>
      <c r="CE366" s="166"/>
      <c r="CF366" s="166"/>
      <c r="CG366" s="166"/>
      <c r="CH366" s="166"/>
      <c r="CI366" s="166"/>
      <c r="CJ366" s="166"/>
      <c r="CK366" s="166"/>
      <c r="CL366" s="166"/>
      <c r="CM366" s="166"/>
      <c r="CN366" s="166"/>
      <c r="CO366" s="166"/>
      <c r="CP366" s="166"/>
      <c r="CQ366" s="166"/>
      <c r="CR366" s="166"/>
      <c r="CS366" s="166"/>
      <c r="CT366" s="166"/>
      <c r="CU366" s="166"/>
      <c r="CV366" s="166"/>
      <c r="CW366" s="166"/>
      <c r="CX366" s="166"/>
      <c r="CY366" s="166"/>
      <c r="CZ366" s="166"/>
      <c r="DA366" s="166"/>
      <c r="DB366" s="166"/>
      <c r="DC366" s="166"/>
      <c r="DD366" s="166"/>
      <c r="DE366" s="166"/>
      <c r="DF366" s="166"/>
      <c r="DG366" s="166"/>
      <c r="DH366" s="166"/>
      <c r="DI366" s="166"/>
      <c r="DJ366" s="166"/>
      <c r="DK366" s="166"/>
      <c r="DL366" s="166"/>
      <c r="DM366" s="166"/>
      <c r="DN366" s="166"/>
      <c r="DO366" s="166"/>
      <c r="DP366" s="166"/>
      <c r="DQ366" s="166"/>
      <c r="DR366" s="166"/>
      <c r="DS366" s="166"/>
      <c r="DT366" s="166"/>
      <c r="DU366" s="166"/>
      <c r="DV366" s="166"/>
      <c r="DW366" s="166"/>
      <c r="DX366" s="166"/>
      <c r="DY366" s="166"/>
      <c r="DZ366" s="166"/>
      <c r="EA366" s="166"/>
      <c r="EB366" s="166"/>
      <c r="EC366" s="166"/>
      <c r="ED366" s="166"/>
      <c r="EE366" s="166"/>
      <c r="EF366" s="166"/>
      <c r="EG366" s="166"/>
      <c r="EH366" s="166"/>
      <c r="EI366" s="166"/>
      <c r="EJ366" s="166"/>
      <c r="EK366" s="166"/>
      <c r="EL366" s="166"/>
      <c r="EM366" s="166"/>
      <c r="EN366" s="166"/>
      <c r="EO366" s="166"/>
      <c r="EP366" s="166"/>
      <c r="EQ366" s="166"/>
      <c r="ER366" s="166"/>
      <c r="ES366" s="166"/>
      <c r="ET366" s="166"/>
      <c r="EU366" s="166"/>
      <c r="EV366" s="166"/>
      <c r="EW366" s="166"/>
      <c r="EX366" s="166"/>
      <c r="EY366" s="166"/>
      <c r="EZ366" s="166"/>
      <c r="FA366" s="166"/>
      <c r="FB366" s="166"/>
      <c r="FC366" s="166"/>
      <c r="FD366" s="166"/>
      <c r="FE366" s="166"/>
      <c r="FF366" s="166"/>
      <c r="FG366" s="166"/>
      <c r="FH366" s="166"/>
      <c r="FI366" s="166"/>
      <c r="FJ366" s="166"/>
      <c r="FK366" s="166"/>
      <c r="FL366" s="166"/>
      <c r="FM366" s="166"/>
      <c r="FN366" s="166"/>
      <c r="FO366" s="166"/>
      <c r="FP366" s="166"/>
      <c r="FQ366" s="166"/>
      <c r="FR366" s="166"/>
      <c r="FS366" s="166"/>
      <c r="FT366" s="166"/>
      <c r="FU366" s="166"/>
      <c r="FV366" s="166"/>
      <c r="FW366" s="166"/>
      <c r="FX366" s="166"/>
      <c r="FY366" s="166"/>
      <c r="FZ366" s="166"/>
      <c r="GA366" s="166"/>
      <c r="GB366" s="166"/>
      <c r="GC366" s="166"/>
      <c r="GD366" s="166"/>
      <c r="GE366" s="166"/>
      <c r="GF366" s="166"/>
      <c r="GG366" s="166"/>
      <c r="GH366" s="166"/>
      <c r="GI366" s="166"/>
      <c r="GJ366" s="166"/>
      <c r="GK366" s="166"/>
      <c r="GL366" s="166"/>
      <c r="GM366" s="166"/>
      <c r="GN366" s="166"/>
      <c r="GO366" s="166"/>
      <c r="GP366" s="166"/>
      <c r="GQ366" s="166"/>
      <c r="GR366" s="166"/>
      <c r="GS366" s="166"/>
      <c r="GT366" s="166"/>
      <c r="GU366" s="166"/>
      <c r="GV366" s="166"/>
      <c r="GW366" s="166"/>
      <c r="GX366" s="166"/>
      <c r="GY366" s="166"/>
      <c r="GZ366" s="166"/>
      <c r="HA366" s="166"/>
      <c r="HB366" s="166"/>
      <c r="HC366" s="166"/>
      <c r="HD366" s="166"/>
      <c r="HE366" s="166"/>
      <c r="HF366" s="166"/>
      <c r="HG366" s="166"/>
      <c r="HH366" s="166"/>
      <c r="HI366" s="166"/>
      <c r="HJ366" s="166"/>
      <c r="HK366" s="166"/>
      <c r="HL366" s="166"/>
      <c r="HM366" s="166"/>
      <c r="HN366" s="166"/>
      <c r="HO366" s="166"/>
      <c r="HP366" s="166"/>
      <c r="HQ366" s="166"/>
      <c r="HR366" s="166"/>
      <c r="HS366" s="166"/>
      <c r="HT366" s="166"/>
      <c r="HU366" s="166"/>
      <c r="HV366" s="166"/>
      <c r="HW366" s="166"/>
      <c r="HX366" s="166"/>
      <c r="HY366" s="166"/>
      <c r="HZ366" s="166"/>
      <c r="IA366" s="166"/>
      <c r="IB366" s="166"/>
      <c r="IC366" s="166"/>
      <c r="ID366" s="166"/>
      <c r="IE366" s="166"/>
      <c r="IF366" s="166"/>
      <c r="IG366" s="166"/>
      <c r="IH366" s="166"/>
      <c r="II366" s="166"/>
      <c r="IJ366" s="166"/>
      <c r="IK366" s="166"/>
      <c r="IL366" s="166"/>
      <c r="IM366" s="166"/>
      <c r="IN366" s="166"/>
      <c r="IO366" s="166"/>
      <c r="IP366" s="166"/>
      <c r="IQ366" s="166"/>
      <c r="IR366" s="166"/>
      <c r="IS366" s="166"/>
    </row>
    <row r="367" spans="1:253" ht="25.5" x14ac:dyDescent="0.2">
      <c r="A367" s="163" t="s">
        <v>472</v>
      </c>
      <c r="B367" s="183" t="s">
        <v>444</v>
      </c>
      <c r="C367" s="183" t="s">
        <v>415</v>
      </c>
      <c r="D367" s="183" t="s">
        <v>666</v>
      </c>
      <c r="E367" s="183" t="s">
        <v>471</v>
      </c>
      <c r="F367" s="165">
        <v>7675</v>
      </c>
      <c r="G367" s="165">
        <v>11448.12</v>
      </c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  <c r="CB367" s="166"/>
      <c r="CC367" s="166"/>
      <c r="CD367" s="166"/>
      <c r="CE367" s="166"/>
      <c r="CF367" s="166"/>
      <c r="CG367" s="166"/>
      <c r="CH367" s="166"/>
      <c r="CI367" s="166"/>
      <c r="CJ367" s="166"/>
      <c r="CK367" s="166"/>
      <c r="CL367" s="166"/>
      <c r="CM367" s="166"/>
      <c r="CN367" s="166"/>
      <c r="CO367" s="166"/>
      <c r="CP367" s="166"/>
      <c r="CQ367" s="166"/>
      <c r="CR367" s="166"/>
      <c r="CS367" s="166"/>
      <c r="CT367" s="166"/>
      <c r="CU367" s="166"/>
      <c r="CV367" s="166"/>
      <c r="CW367" s="166"/>
      <c r="CX367" s="166"/>
      <c r="CY367" s="166"/>
      <c r="CZ367" s="166"/>
      <c r="DA367" s="166"/>
      <c r="DB367" s="166"/>
      <c r="DC367" s="166"/>
      <c r="DD367" s="166"/>
      <c r="DE367" s="166"/>
      <c r="DF367" s="166"/>
      <c r="DG367" s="166"/>
      <c r="DH367" s="166"/>
      <c r="DI367" s="166"/>
      <c r="DJ367" s="166"/>
      <c r="DK367" s="166"/>
      <c r="DL367" s="166"/>
      <c r="DM367" s="166"/>
      <c r="DN367" s="166"/>
      <c r="DO367" s="166"/>
      <c r="DP367" s="166"/>
      <c r="DQ367" s="166"/>
      <c r="DR367" s="166"/>
      <c r="DS367" s="166"/>
      <c r="DT367" s="166"/>
      <c r="DU367" s="166"/>
      <c r="DV367" s="166"/>
      <c r="DW367" s="166"/>
      <c r="DX367" s="166"/>
      <c r="DY367" s="166"/>
      <c r="DZ367" s="166"/>
      <c r="EA367" s="166"/>
      <c r="EB367" s="166"/>
      <c r="EC367" s="166"/>
      <c r="ED367" s="166"/>
      <c r="EE367" s="166"/>
      <c r="EF367" s="166"/>
      <c r="EG367" s="166"/>
      <c r="EH367" s="166"/>
      <c r="EI367" s="166"/>
      <c r="EJ367" s="166"/>
      <c r="EK367" s="166"/>
      <c r="EL367" s="166"/>
      <c r="EM367" s="166"/>
      <c r="EN367" s="166"/>
      <c r="EO367" s="166"/>
      <c r="EP367" s="166"/>
      <c r="EQ367" s="166"/>
      <c r="ER367" s="166"/>
      <c r="ES367" s="166"/>
      <c r="ET367" s="166"/>
      <c r="EU367" s="166"/>
      <c r="EV367" s="166"/>
      <c r="EW367" s="166"/>
      <c r="EX367" s="166"/>
      <c r="EY367" s="166"/>
      <c r="EZ367" s="166"/>
      <c r="FA367" s="166"/>
      <c r="FB367" s="166"/>
      <c r="FC367" s="166"/>
      <c r="FD367" s="166"/>
      <c r="FE367" s="166"/>
      <c r="FF367" s="166"/>
      <c r="FG367" s="166"/>
      <c r="FH367" s="166"/>
      <c r="FI367" s="166"/>
      <c r="FJ367" s="166"/>
      <c r="FK367" s="166"/>
      <c r="FL367" s="166"/>
      <c r="FM367" s="166"/>
      <c r="FN367" s="166"/>
      <c r="FO367" s="166"/>
      <c r="FP367" s="166"/>
      <c r="FQ367" s="166"/>
      <c r="FR367" s="166"/>
      <c r="FS367" s="166"/>
      <c r="FT367" s="166"/>
      <c r="FU367" s="166"/>
      <c r="FV367" s="166"/>
      <c r="FW367" s="166"/>
      <c r="FX367" s="166"/>
      <c r="FY367" s="166"/>
      <c r="FZ367" s="166"/>
      <c r="GA367" s="166"/>
      <c r="GB367" s="166"/>
      <c r="GC367" s="166"/>
      <c r="GD367" s="166"/>
      <c r="GE367" s="166"/>
      <c r="GF367" s="166"/>
      <c r="GG367" s="166"/>
      <c r="GH367" s="166"/>
      <c r="GI367" s="166"/>
      <c r="GJ367" s="166"/>
      <c r="GK367" s="166"/>
      <c r="GL367" s="166"/>
      <c r="GM367" s="166"/>
      <c r="GN367" s="166"/>
      <c r="GO367" s="166"/>
      <c r="GP367" s="166"/>
      <c r="GQ367" s="166"/>
      <c r="GR367" s="166"/>
      <c r="GS367" s="166"/>
      <c r="GT367" s="166"/>
      <c r="GU367" s="166"/>
      <c r="GV367" s="166"/>
      <c r="GW367" s="166"/>
      <c r="GX367" s="166"/>
      <c r="GY367" s="166"/>
      <c r="GZ367" s="166"/>
      <c r="HA367" s="166"/>
      <c r="HB367" s="166"/>
      <c r="HC367" s="166"/>
      <c r="HD367" s="166"/>
      <c r="HE367" s="166"/>
      <c r="HF367" s="166"/>
      <c r="HG367" s="166"/>
      <c r="HH367" s="166"/>
      <c r="HI367" s="166"/>
      <c r="HJ367" s="166"/>
      <c r="HK367" s="166"/>
      <c r="HL367" s="166"/>
      <c r="HM367" s="166"/>
      <c r="HN367" s="166"/>
      <c r="HO367" s="166"/>
      <c r="HP367" s="166"/>
      <c r="HQ367" s="166"/>
      <c r="HR367" s="166"/>
      <c r="HS367" s="166"/>
      <c r="HT367" s="166"/>
      <c r="HU367" s="166"/>
      <c r="HV367" s="166"/>
      <c r="HW367" s="166"/>
      <c r="HX367" s="166"/>
      <c r="HY367" s="166"/>
      <c r="HZ367" s="166"/>
      <c r="IA367" s="166"/>
      <c r="IB367" s="166"/>
      <c r="IC367" s="166"/>
      <c r="ID367" s="166"/>
      <c r="IE367" s="166"/>
      <c r="IF367" s="166"/>
      <c r="IG367" s="166"/>
      <c r="IH367" s="166"/>
      <c r="II367" s="166"/>
      <c r="IJ367" s="166"/>
      <c r="IK367" s="166"/>
      <c r="IL367" s="166"/>
      <c r="IM367" s="166"/>
      <c r="IN367" s="166"/>
      <c r="IO367" s="166"/>
      <c r="IP367" s="166"/>
      <c r="IQ367" s="166"/>
      <c r="IR367" s="166"/>
      <c r="IS367" s="166"/>
    </row>
    <row r="368" spans="1:253" hidden="1" x14ac:dyDescent="0.2">
      <c r="A368" s="163" t="s">
        <v>437</v>
      </c>
      <c r="B368" s="183" t="s">
        <v>444</v>
      </c>
      <c r="C368" s="183" t="s">
        <v>415</v>
      </c>
      <c r="D368" s="183" t="s">
        <v>669</v>
      </c>
      <c r="E368" s="183" t="s">
        <v>428</v>
      </c>
      <c r="F368" s="165">
        <v>0</v>
      </c>
      <c r="G368" s="165">
        <v>20251.5</v>
      </c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6"/>
      <c r="BT368" s="166"/>
      <c r="BU368" s="166"/>
      <c r="BV368" s="166"/>
      <c r="BW368" s="166"/>
      <c r="BX368" s="166"/>
      <c r="BY368" s="166"/>
      <c r="BZ368" s="166"/>
      <c r="CA368" s="166"/>
      <c r="CB368" s="166"/>
      <c r="CC368" s="166"/>
      <c r="CD368" s="166"/>
      <c r="CE368" s="166"/>
      <c r="CF368" s="166"/>
      <c r="CG368" s="166"/>
      <c r="CH368" s="166"/>
      <c r="CI368" s="166"/>
      <c r="CJ368" s="166"/>
      <c r="CK368" s="166"/>
      <c r="CL368" s="166"/>
      <c r="CM368" s="166"/>
      <c r="CN368" s="166"/>
      <c r="CO368" s="166"/>
      <c r="CP368" s="166"/>
      <c r="CQ368" s="166"/>
      <c r="CR368" s="166"/>
      <c r="CS368" s="166"/>
      <c r="CT368" s="166"/>
      <c r="CU368" s="166"/>
      <c r="CV368" s="166"/>
      <c r="CW368" s="166"/>
      <c r="CX368" s="166"/>
      <c r="CY368" s="166"/>
      <c r="CZ368" s="166"/>
      <c r="DA368" s="166"/>
      <c r="DB368" s="166"/>
      <c r="DC368" s="166"/>
      <c r="DD368" s="166"/>
      <c r="DE368" s="166"/>
      <c r="DF368" s="166"/>
      <c r="DG368" s="166"/>
      <c r="DH368" s="166"/>
      <c r="DI368" s="166"/>
      <c r="DJ368" s="166"/>
      <c r="DK368" s="166"/>
      <c r="DL368" s="166"/>
      <c r="DM368" s="166"/>
      <c r="DN368" s="166"/>
      <c r="DO368" s="166"/>
      <c r="DP368" s="166"/>
      <c r="DQ368" s="166"/>
      <c r="DR368" s="166"/>
      <c r="DS368" s="166"/>
      <c r="DT368" s="166"/>
      <c r="DU368" s="166"/>
      <c r="DV368" s="166"/>
      <c r="DW368" s="166"/>
      <c r="DX368" s="166"/>
      <c r="DY368" s="166"/>
      <c r="DZ368" s="166"/>
      <c r="EA368" s="166"/>
      <c r="EB368" s="166"/>
      <c r="EC368" s="166"/>
      <c r="ED368" s="166"/>
      <c r="EE368" s="166"/>
      <c r="EF368" s="166"/>
      <c r="EG368" s="166"/>
      <c r="EH368" s="166"/>
      <c r="EI368" s="166"/>
      <c r="EJ368" s="166"/>
      <c r="EK368" s="166"/>
      <c r="EL368" s="166"/>
      <c r="EM368" s="166"/>
      <c r="EN368" s="166"/>
      <c r="EO368" s="166"/>
      <c r="EP368" s="166"/>
      <c r="EQ368" s="166"/>
      <c r="ER368" s="166"/>
      <c r="ES368" s="166"/>
      <c r="ET368" s="166"/>
      <c r="EU368" s="166"/>
      <c r="EV368" s="166"/>
      <c r="EW368" s="166"/>
      <c r="EX368" s="166"/>
      <c r="EY368" s="166"/>
      <c r="EZ368" s="166"/>
      <c r="FA368" s="166"/>
      <c r="FB368" s="166"/>
      <c r="FC368" s="166"/>
      <c r="FD368" s="166"/>
      <c r="FE368" s="166"/>
      <c r="FF368" s="166"/>
      <c r="FG368" s="166"/>
      <c r="FH368" s="166"/>
      <c r="FI368" s="166"/>
      <c r="FJ368" s="166"/>
      <c r="FK368" s="166"/>
      <c r="FL368" s="166"/>
      <c r="FM368" s="166"/>
      <c r="FN368" s="166"/>
      <c r="FO368" s="166"/>
      <c r="FP368" s="166"/>
      <c r="FQ368" s="166"/>
      <c r="FR368" s="166"/>
      <c r="FS368" s="166"/>
      <c r="FT368" s="166"/>
      <c r="FU368" s="166"/>
      <c r="FV368" s="166"/>
      <c r="FW368" s="166"/>
      <c r="FX368" s="166"/>
      <c r="FY368" s="166"/>
      <c r="FZ368" s="166"/>
      <c r="GA368" s="166"/>
      <c r="GB368" s="166"/>
      <c r="GC368" s="166"/>
      <c r="GD368" s="166"/>
      <c r="GE368" s="166"/>
      <c r="GF368" s="166"/>
      <c r="GG368" s="166"/>
      <c r="GH368" s="166"/>
      <c r="GI368" s="166"/>
      <c r="GJ368" s="166"/>
      <c r="GK368" s="166"/>
      <c r="GL368" s="166"/>
      <c r="GM368" s="166"/>
      <c r="GN368" s="166"/>
      <c r="GO368" s="166"/>
      <c r="GP368" s="166"/>
      <c r="GQ368" s="166"/>
      <c r="GR368" s="166"/>
      <c r="GS368" s="166"/>
      <c r="GT368" s="166"/>
      <c r="GU368" s="166"/>
      <c r="GV368" s="166"/>
      <c r="GW368" s="166"/>
      <c r="GX368" s="166"/>
      <c r="GY368" s="166"/>
      <c r="GZ368" s="166"/>
      <c r="HA368" s="166"/>
      <c r="HB368" s="166"/>
      <c r="HC368" s="166"/>
      <c r="HD368" s="166"/>
      <c r="HE368" s="166"/>
      <c r="HF368" s="166"/>
      <c r="HG368" s="166"/>
      <c r="HH368" s="166"/>
      <c r="HI368" s="166"/>
      <c r="HJ368" s="166"/>
      <c r="HK368" s="166"/>
      <c r="HL368" s="166"/>
      <c r="HM368" s="166"/>
      <c r="HN368" s="166"/>
      <c r="HO368" s="166"/>
      <c r="HP368" s="166"/>
      <c r="HQ368" s="166"/>
      <c r="HR368" s="166"/>
      <c r="HS368" s="166"/>
      <c r="HT368" s="166"/>
      <c r="HU368" s="166"/>
      <c r="HV368" s="166"/>
      <c r="HW368" s="166"/>
      <c r="HX368" s="166"/>
      <c r="HY368" s="166"/>
      <c r="HZ368" s="166"/>
      <c r="IA368" s="166"/>
      <c r="IB368" s="166"/>
      <c r="IC368" s="166"/>
      <c r="ID368" s="166"/>
      <c r="IE368" s="166"/>
      <c r="IF368" s="166"/>
      <c r="IG368" s="166"/>
      <c r="IH368" s="166"/>
      <c r="II368" s="166"/>
      <c r="IJ368" s="166"/>
      <c r="IK368" s="166"/>
      <c r="IL368" s="166"/>
      <c r="IM368" s="166"/>
      <c r="IN368" s="166"/>
      <c r="IO368" s="166"/>
      <c r="IP368" s="166"/>
      <c r="IQ368" s="166"/>
      <c r="IR368" s="166"/>
      <c r="IS368" s="166"/>
    </row>
    <row r="369" spans="1:253" ht="19.5" customHeight="1" x14ac:dyDescent="0.2">
      <c r="A369" s="163" t="s">
        <v>470</v>
      </c>
      <c r="B369" s="183" t="s">
        <v>444</v>
      </c>
      <c r="C369" s="183" t="s">
        <v>415</v>
      </c>
      <c r="D369" s="183" t="s">
        <v>689</v>
      </c>
      <c r="E369" s="183" t="s">
        <v>471</v>
      </c>
      <c r="F369" s="165">
        <v>153499.89000000001</v>
      </c>
      <c r="G369" s="165">
        <v>0</v>
      </c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  <c r="BT369" s="166"/>
      <c r="BU369" s="166"/>
      <c r="BV369" s="166"/>
      <c r="BW369" s="166"/>
      <c r="BX369" s="166"/>
      <c r="BY369" s="166"/>
      <c r="BZ369" s="166"/>
      <c r="CA369" s="166"/>
      <c r="CB369" s="166"/>
      <c r="CC369" s="166"/>
      <c r="CD369" s="166"/>
      <c r="CE369" s="166"/>
      <c r="CF369" s="166"/>
      <c r="CG369" s="166"/>
      <c r="CH369" s="166"/>
      <c r="CI369" s="166"/>
      <c r="CJ369" s="166"/>
      <c r="CK369" s="166"/>
      <c r="CL369" s="166"/>
      <c r="CM369" s="166"/>
      <c r="CN369" s="166"/>
      <c r="CO369" s="166"/>
      <c r="CP369" s="166"/>
      <c r="CQ369" s="166"/>
      <c r="CR369" s="166"/>
      <c r="CS369" s="166"/>
      <c r="CT369" s="166"/>
      <c r="CU369" s="166"/>
      <c r="CV369" s="166"/>
      <c r="CW369" s="166"/>
      <c r="CX369" s="166"/>
      <c r="CY369" s="166"/>
      <c r="CZ369" s="166"/>
      <c r="DA369" s="166"/>
      <c r="DB369" s="166"/>
      <c r="DC369" s="166"/>
      <c r="DD369" s="166"/>
      <c r="DE369" s="166"/>
      <c r="DF369" s="166"/>
      <c r="DG369" s="166"/>
      <c r="DH369" s="166"/>
      <c r="DI369" s="166"/>
      <c r="DJ369" s="166"/>
      <c r="DK369" s="166"/>
      <c r="DL369" s="166"/>
      <c r="DM369" s="166"/>
      <c r="DN369" s="166"/>
      <c r="DO369" s="166"/>
      <c r="DP369" s="166"/>
      <c r="DQ369" s="166"/>
      <c r="DR369" s="166"/>
      <c r="DS369" s="166"/>
      <c r="DT369" s="166"/>
      <c r="DU369" s="166"/>
      <c r="DV369" s="166"/>
      <c r="DW369" s="166"/>
      <c r="DX369" s="166"/>
      <c r="DY369" s="166"/>
      <c r="DZ369" s="166"/>
      <c r="EA369" s="166"/>
      <c r="EB369" s="166"/>
      <c r="EC369" s="166"/>
      <c r="ED369" s="166"/>
      <c r="EE369" s="166"/>
      <c r="EF369" s="166"/>
      <c r="EG369" s="166"/>
      <c r="EH369" s="166"/>
      <c r="EI369" s="166"/>
      <c r="EJ369" s="166"/>
      <c r="EK369" s="166"/>
      <c r="EL369" s="166"/>
      <c r="EM369" s="166"/>
      <c r="EN369" s="166"/>
      <c r="EO369" s="166"/>
      <c r="EP369" s="166"/>
      <c r="EQ369" s="166"/>
      <c r="ER369" s="166"/>
      <c r="ES369" s="166"/>
      <c r="ET369" s="166"/>
      <c r="EU369" s="166"/>
      <c r="EV369" s="166"/>
      <c r="EW369" s="166"/>
      <c r="EX369" s="166"/>
      <c r="EY369" s="166"/>
      <c r="EZ369" s="166"/>
      <c r="FA369" s="166"/>
      <c r="FB369" s="166"/>
      <c r="FC369" s="166"/>
      <c r="FD369" s="166"/>
      <c r="FE369" s="166"/>
      <c r="FF369" s="166"/>
      <c r="FG369" s="166"/>
      <c r="FH369" s="166"/>
      <c r="FI369" s="166"/>
      <c r="FJ369" s="166"/>
      <c r="FK369" s="166"/>
      <c r="FL369" s="166"/>
      <c r="FM369" s="166"/>
      <c r="FN369" s="166"/>
      <c r="FO369" s="166"/>
      <c r="FP369" s="166"/>
      <c r="FQ369" s="166"/>
      <c r="FR369" s="166"/>
      <c r="FS369" s="166"/>
      <c r="FT369" s="166"/>
      <c r="FU369" s="166"/>
      <c r="FV369" s="166"/>
      <c r="FW369" s="166"/>
      <c r="FX369" s="166"/>
      <c r="FY369" s="166"/>
      <c r="FZ369" s="166"/>
      <c r="GA369" s="166"/>
      <c r="GB369" s="166"/>
      <c r="GC369" s="166"/>
      <c r="GD369" s="166"/>
      <c r="GE369" s="166"/>
      <c r="GF369" s="166"/>
      <c r="GG369" s="166"/>
      <c r="GH369" s="166"/>
      <c r="GI369" s="166"/>
      <c r="GJ369" s="166"/>
      <c r="GK369" s="166"/>
      <c r="GL369" s="166"/>
      <c r="GM369" s="166"/>
      <c r="GN369" s="166"/>
      <c r="GO369" s="166"/>
      <c r="GP369" s="166"/>
      <c r="GQ369" s="166"/>
      <c r="GR369" s="166"/>
      <c r="GS369" s="166"/>
      <c r="GT369" s="166"/>
      <c r="GU369" s="166"/>
      <c r="GV369" s="166"/>
      <c r="GW369" s="166"/>
      <c r="GX369" s="166"/>
      <c r="GY369" s="166"/>
      <c r="GZ369" s="166"/>
      <c r="HA369" s="166"/>
      <c r="HB369" s="166"/>
      <c r="HC369" s="166"/>
      <c r="HD369" s="166"/>
      <c r="HE369" s="166"/>
      <c r="HF369" s="166"/>
      <c r="HG369" s="166"/>
      <c r="HH369" s="166"/>
      <c r="HI369" s="166"/>
      <c r="HJ369" s="166"/>
      <c r="HK369" s="166"/>
      <c r="HL369" s="166"/>
      <c r="HM369" s="166"/>
      <c r="HN369" s="166"/>
      <c r="HO369" s="166"/>
      <c r="HP369" s="166"/>
      <c r="HQ369" s="166"/>
      <c r="HR369" s="166"/>
      <c r="HS369" s="166"/>
      <c r="HT369" s="166"/>
      <c r="HU369" s="166"/>
      <c r="HV369" s="166"/>
      <c r="HW369" s="166"/>
      <c r="HX369" s="166"/>
      <c r="HY369" s="166"/>
      <c r="HZ369" s="166"/>
      <c r="IA369" s="166"/>
      <c r="IB369" s="166"/>
      <c r="IC369" s="166"/>
      <c r="ID369" s="166"/>
      <c r="IE369" s="166"/>
      <c r="IF369" s="166"/>
      <c r="IG369" s="166"/>
      <c r="IH369" s="166"/>
      <c r="II369" s="166"/>
      <c r="IJ369" s="166"/>
      <c r="IK369" s="166"/>
      <c r="IL369" s="166"/>
      <c r="IM369" s="166"/>
      <c r="IN369" s="166"/>
      <c r="IO369" s="166"/>
      <c r="IP369" s="166"/>
      <c r="IQ369" s="166"/>
      <c r="IR369" s="166"/>
      <c r="IS369" s="166"/>
    </row>
    <row r="370" spans="1:253" ht="15" x14ac:dyDescent="0.25">
      <c r="A370" s="196" t="s">
        <v>670</v>
      </c>
      <c r="B370" s="197" t="s">
        <v>444</v>
      </c>
      <c r="C370" s="197" t="s">
        <v>439</v>
      </c>
      <c r="D370" s="197"/>
      <c r="E370" s="197"/>
      <c r="F370" s="198">
        <f>SUM(F371+F373)</f>
        <v>2000</v>
      </c>
      <c r="G370" s="198">
        <f>SUM(G371+G373)</f>
        <v>19929.7</v>
      </c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  <c r="BA370" s="182"/>
      <c r="BB370" s="182"/>
      <c r="BC370" s="182"/>
      <c r="BD370" s="182"/>
      <c r="BE370" s="182"/>
      <c r="BF370" s="182"/>
      <c r="BG370" s="182"/>
      <c r="BH370" s="182"/>
      <c r="BI370" s="182"/>
      <c r="BJ370" s="182"/>
      <c r="BK370" s="182"/>
      <c r="BL370" s="182"/>
      <c r="BM370" s="182"/>
      <c r="BN370" s="182"/>
      <c r="BO370" s="182"/>
      <c r="BP370" s="182"/>
      <c r="BQ370" s="182"/>
      <c r="BR370" s="182"/>
      <c r="BS370" s="182"/>
      <c r="BT370" s="182"/>
      <c r="BU370" s="182"/>
      <c r="BV370" s="182"/>
      <c r="BW370" s="182"/>
      <c r="BX370" s="182"/>
      <c r="BY370" s="182"/>
      <c r="BZ370" s="182"/>
      <c r="CA370" s="182"/>
      <c r="CB370" s="182"/>
      <c r="CC370" s="182"/>
      <c r="CD370" s="182"/>
      <c r="CE370" s="182"/>
      <c r="CF370" s="182"/>
      <c r="CG370" s="182"/>
      <c r="CH370" s="182"/>
      <c r="CI370" s="182"/>
      <c r="CJ370" s="182"/>
      <c r="CK370" s="182"/>
      <c r="CL370" s="182"/>
      <c r="CM370" s="182"/>
      <c r="CN370" s="182"/>
      <c r="CO370" s="182"/>
      <c r="CP370" s="182"/>
      <c r="CQ370" s="182"/>
      <c r="CR370" s="182"/>
      <c r="CS370" s="182"/>
      <c r="CT370" s="182"/>
      <c r="CU370" s="182"/>
      <c r="CV370" s="182"/>
      <c r="CW370" s="182"/>
      <c r="CX370" s="182"/>
      <c r="CY370" s="182"/>
      <c r="CZ370" s="182"/>
      <c r="DA370" s="182"/>
      <c r="DB370" s="182"/>
      <c r="DC370" s="182"/>
      <c r="DD370" s="182"/>
      <c r="DE370" s="182"/>
      <c r="DF370" s="182"/>
      <c r="DG370" s="182"/>
      <c r="DH370" s="182"/>
      <c r="DI370" s="182"/>
      <c r="DJ370" s="182"/>
      <c r="DK370" s="182"/>
      <c r="DL370" s="182"/>
      <c r="DM370" s="182"/>
      <c r="DN370" s="182"/>
      <c r="DO370" s="182"/>
      <c r="DP370" s="182"/>
      <c r="DQ370" s="182"/>
      <c r="DR370" s="182"/>
      <c r="DS370" s="182"/>
      <c r="DT370" s="182"/>
      <c r="DU370" s="182"/>
      <c r="DV370" s="182"/>
      <c r="DW370" s="182"/>
      <c r="DX370" s="182"/>
      <c r="DY370" s="182"/>
      <c r="DZ370" s="182"/>
      <c r="EA370" s="182"/>
      <c r="EB370" s="182"/>
      <c r="EC370" s="182"/>
      <c r="ED370" s="182"/>
      <c r="EE370" s="182"/>
      <c r="EF370" s="182"/>
      <c r="EG370" s="182"/>
      <c r="EH370" s="182"/>
      <c r="EI370" s="182"/>
      <c r="EJ370" s="182"/>
      <c r="EK370" s="182"/>
      <c r="EL370" s="182"/>
      <c r="EM370" s="182"/>
      <c r="EN370" s="182"/>
      <c r="EO370" s="182"/>
      <c r="EP370" s="182"/>
      <c r="EQ370" s="182"/>
      <c r="ER370" s="182"/>
      <c r="ES370" s="182"/>
      <c r="ET370" s="182"/>
      <c r="EU370" s="182"/>
      <c r="EV370" s="182"/>
      <c r="EW370" s="182"/>
      <c r="EX370" s="182"/>
      <c r="EY370" s="182"/>
      <c r="EZ370" s="182"/>
      <c r="FA370" s="182"/>
      <c r="FB370" s="182"/>
      <c r="FC370" s="182"/>
      <c r="FD370" s="182"/>
      <c r="FE370" s="182"/>
      <c r="FF370" s="182"/>
      <c r="FG370" s="182"/>
      <c r="FH370" s="182"/>
      <c r="FI370" s="182"/>
      <c r="FJ370" s="182"/>
      <c r="FK370" s="182"/>
      <c r="FL370" s="182"/>
      <c r="FM370" s="182"/>
      <c r="FN370" s="182"/>
      <c r="FO370" s="182"/>
      <c r="FP370" s="182"/>
      <c r="FQ370" s="182"/>
      <c r="FR370" s="182"/>
      <c r="FS370" s="182"/>
      <c r="FT370" s="182"/>
      <c r="FU370" s="182"/>
      <c r="FV370" s="182"/>
      <c r="FW370" s="182"/>
      <c r="FX370" s="182"/>
      <c r="FY370" s="182"/>
      <c r="FZ370" s="182"/>
      <c r="GA370" s="182"/>
      <c r="GB370" s="182"/>
      <c r="GC370" s="182"/>
      <c r="GD370" s="182"/>
      <c r="GE370" s="182"/>
      <c r="GF370" s="182"/>
      <c r="GG370" s="182"/>
      <c r="GH370" s="182"/>
      <c r="GI370" s="182"/>
      <c r="GJ370" s="182"/>
      <c r="GK370" s="182"/>
      <c r="GL370" s="182"/>
      <c r="GM370" s="182"/>
      <c r="GN370" s="182"/>
      <c r="GO370" s="182"/>
      <c r="GP370" s="182"/>
      <c r="GQ370" s="182"/>
      <c r="GR370" s="182"/>
      <c r="GS370" s="182"/>
      <c r="GT370" s="182"/>
      <c r="GU370" s="182"/>
      <c r="GV370" s="182"/>
      <c r="GW370" s="182"/>
      <c r="GX370" s="182"/>
      <c r="GY370" s="182"/>
      <c r="GZ370" s="182"/>
      <c r="HA370" s="182"/>
      <c r="HB370" s="182"/>
      <c r="HC370" s="182"/>
      <c r="HD370" s="182"/>
      <c r="HE370" s="182"/>
      <c r="HF370" s="182"/>
      <c r="HG370" s="182"/>
      <c r="HH370" s="182"/>
      <c r="HI370" s="182"/>
      <c r="HJ370" s="182"/>
      <c r="HK370" s="182"/>
      <c r="HL370" s="182"/>
      <c r="HM370" s="182"/>
      <c r="HN370" s="182"/>
      <c r="HO370" s="182"/>
      <c r="HP370" s="182"/>
      <c r="HQ370" s="182"/>
      <c r="HR370" s="182"/>
      <c r="HS370" s="182"/>
      <c r="HT370" s="182"/>
      <c r="HU370" s="182"/>
      <c r="HV370" s="182"/>
      <c r="HW370" s="182"/>
      <c r="HX370" s="182"/>
      <c r="HY370" s="182"/>
      <c r="HZ370" s="182"/>
      <c r="IA370" s="182"/>
      <c r="IB370" s="182"/>
      <c r="IC370" s="182"/>
      <c r="ID370" s="182"/>
      <c r="IE370" s="182"/>
      <c r="IF370" s="182"/>
      <c r="IG370" s="182"/>
      <c r="IH370" s="182"/>
      <c r="II370" s="182"/>
      <c r="IJ370" s="182"/>
      <c r="IK370" s="182"/>
      <c r="IL370" s="182"/>
      <c r="IM370" s="182"/>
      <c r="IN370" s="182"/>
      <c r="IO370" s="182"/>
      <c r="IP370" s="182"/>
      <c r="IQ370" s="182"/>
      <c r="IR370" s="182"/>
      <c r="IS370" s="182"/>
    </row>
    <row r="371" spans="1:253" ht="25.5" x14ac:dyDescent="0.2">
      <c r="A371" s="167" t="s">
        <v>671</v>
      </c>
      <c r="B371" s="179" t="s">
        <v>444</v>
      </c>
      <c r="C371" s="179" t="s">
        <v>439</v>
      </c>
      <c r="D371" s="179" t="s">
        <v>666</v>
      </c>
      <c r="E371" s="179"/>
      <c r="F371" s="169">
        <f>SUM(F372)</f>
        <v>2000</v>
      </c>
      <c r="G371" s="169">
        <f>SUM(G372)</f>
        <v>929.7</v>
      </c>
    </row>
    <row r="372" spans="1:253" ht="25.5" x14ac:dyDescent="0.2">
      <c r="A372" s="163" t="s">
        <v>472</v>
      </c>
      <c r="B372" s="183" t="s">
        <v>444</v>
      </c>
      <c r="C372" s="183" t="s">
        <v>439</v>
      </c>
      <c r="D372" s="183" t="s">
        <v>666</v>
      </c>
      <c r="E372" s="183" t="s">
        <v>473</v>
      </c>
      <c r="F372" s="165">
        <v>2000</v>
      </c>
      <c r="G372" s="165">
        <v>929.7</v>
      </c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  <c r="BT372" s="166"/>
      <c r="BU372" s="166"/>
      <c r="BV372" s="166"/>
      <c r="BW372" s="166"/>
      <c r="BX372" s="166"/>
      <c r="BY372" s="166"/>
      <c r="BZ372" s="166"/>
      <c r="CA372" s="166"/>
      <c r="CB372" s="166"/>
      <c r="CC372" s="166"/>
      <c r="CD372" s="166"/>
      <c r="CE372" s="166"/>
      <c r="CF372" s="166"/>
      <c r="CG372" s="166"/>
      <c r="CH372" s="166"/>
      <c r="CI372" s="166"/>
      <c r="CJ372" s="166"/>
      <c r="CK372" s="166"/>
      <c r="CL372" s="166"/>
      <c r="CM372" s="166"/>
      <c r="CN372" s="166"/>
      <c r="CO372" s="166"/>
      <c r="CP372" s="166"/>
      <c r="CQ372" s="166"/>
      <c r="CR372" s="166"/>
      <c r="CS372" s="166"/>
      <c r="CT372" s="166"/>
      <c r="CU372" s="166"/>
      <c r="CV372" s="166"/>
      <c r="CW372" s="166"/>
      <c r="CX372" s="166"/>
      <c r="CY372" s="166"/>
      <c r="CZ372" s="166"/>
      <c r="DA372" s="166"/>
      <c r="DB372" s="166"/>
      <c r="DC372" s="166"/>
      <c r="DD372" s="166"/>
      <c r="DE372" s="166"/>
      <c r="DF372" s="166"/>
      <c r="DG372" s="166"/>
      <c r="DH372" s="166"/>
      <c r="DI372" s="166"/>
      <c r="DJ372" s="166"/>
      <c r="DK372" s="166"/>
      <c r="DL372" s="166"/>
      <c r="DM372" s="166"/>
      <c r="DN372" s="166"/>
      <c r="DO372" s="166"/>
      <c r="DP372" s="166"/>
      <c r="DQ372" s="166"/>
      <c r="DR372" s="166"/>
      <c r="DS372" s="166"/>
      <c r="DT372" s="166"/>
      <c r="DU372" s="166"/>
      <c r="DV372" s="166"/>
      <c r="DW372" s="166"/>
      <c r="DX372" s="166"/>
      <c r="DY372" s="166"/>
      <c r="DZ372" s="166"/>
      <c r="EA372" s="166"/>
      <c r="EB372" s="166"/>
      <c r="EC372" s="166"/>
      <c r="ED372" s="166"/>
      <c r="EE372" s="166"/>
      <c r="EF372" s="166"/>
      <c r="EG372" s="166"/>
      <c r="EH372" s="166"/>
      <c r="EI372" s="166"/>
      <c r="EJ372" s="166"/>
      <c r="EK372" s="166"/>
      <c r="EL372" s="166"/>
      <c r="EM372" s="166"/>
      <c r="EN372" s="166"/>
      <c r="EO372" s="166"/>
      <c r="EP372" s="166"/>
      <c r="EQ372" s="166"/>
      <c r="ER372" s="166"/>
      <c r="ES372" s="166"/>
      <c r="ET372" s="166"/>
      <c r="EU372" s="166"/>
      <c r="EV372" s="166"/>
      <c r="EW372" s="166"/>
      <c r="EX372" s="166"/>
      <c r="EY372" s="166"/>
      <c r="EZ372" s="166"/>
      <c r="FA372" s="166"/>
      <c r="FB372" s="166"/>
      <c r="FC372" s="166"/>
      <c r="FD372" s="166"/>
      <c r="FE372" s="166"/>
      <c r="FF372" s="166"/>
      <c r="FG372" s="166"/>
      <c r="FH372" s="166"/>
      <c r="FI372" s="166"/>
      <c r="FJ372" s="166"/>
      <c r="FK372" s="166"/>
      <c r="FL372" s="166"/>
      <c r="FM372" s="166"/>
      <c r="FN372" s="166"/>
      <c r="FO372" s="166"/>
      <c r="FP372" s="166"/>
      <c r="FQ372" s="166"/>
      <c r="FR372" s="166"/>
      <c r="FS372" s="166"/>
      <c r="FT372" s="166"/>
      <c r="FU372" s="166"/>
      <c r="FV372" s="166"/>
      <c r="FW372" s="166"/>
      <c r="FX372" s="166"/>
      <c r="FY372" s="166"/>
      <c r="FZ372" s="166"/>
      <c r="GA372" s="166"/>
      <c r="GB372" s="166"/>
      <c r="GC372" s="166"/>
      <c r="GD372" s="166"/>
      <c r="GE372" s="166"/>
      <c r="GF372" s="166"/>
      <c r="GG372" s="166"/>
      <c r="GH372" s="166"/>
      <c r="GI372" s="166"/>
      <c r="GJ372" s="166"/>
      <c r="GK372" s="166"/>
      <c r="GL372" s="166"/>
      <c r="GM372" s="166"/>
      <c r="GN372" s="166"/>
      <c r="GO372" s="166"/>
      <c r="GP372" s="166"/>
      <c r="GQ372" s="166"/>
      <c r="GR372" s="166"/>
      <c r="GS372" s="166"/>
      <c r="GT372" s="166"/>
      <c r="GU372" s="166"/>
      <c r="GV372" s="166"/>
      <c r="GW372" s="166"/>
      <c r="GX372" s="166"/>
      <c r="GY372" s="166"/>
      <c r="GZ372" s="166"/>
      <c r="HA372" s="166"/>
      <c r="HB372" s="166"/>
      <c r="HC372" s="166"/>
      <c r="HD372" s="166"/>
      <c r="HE372" s="166"/>
      <c r="HF372" s="166"/>
      <c r="HG372" s="166"/>
      <c r="HH372" s="166"/>
      <c r="HI372" s="166"/>
      <c r="HJ372" s="166"/>
      <c r="HK372" s="166"/>
      <c r="HL372" s="166"/>
      <c r="HM372" s="166"/>
      <c r="HN372" s="166"/>
      <c r="HO372" s="166"/>
      <c r="HP372" s="166"/>
      <c r="HQ372" s="166"/>
      <c r="HR372" s="166"/>
      <c r="HS372" s="166"/>
      <c r="HT372" s="166"/>
      <c r="HU372" s="166"/>
      <c r="HV372" s="166"/>
      <c r="HW372" s="166"/>
      <c r="HX372" s="166"/>
      <c r="HY372" s="166"/>
      <c r="HZ372" s="166"/>
      <c r="IA372" s="166"/>
      <c r="IB372" s="166"/>
      <c r="IC372" s="166"/>
      <c r="ID372" s="166"/>
      <c r="IE372" s="166"/>
      <c r="IF372" s="166"/>
      <c r="IG372" s="166"/>
      <c r="IH372" s="166"/>
      <c r="II372" s="166"/>
      <c r="IJ372" s="166"/>
      <c r="IK372" s="166"/>
      <c r="IL372" s="166"/>
      <c r="IM372" s="166"/>
      <c r="IN372" s="166"/>
      <c r="IO372" s="166"/>
      <c r="IP372" s="166"/>
      <c r="IQ372" s="166"/>
      <c r="IR372" s="166"/>
      <c r="IS372" s="166"/>
    </row>
    <row r="373" spans="1:253" hidden="1" x14ac:dyDescent="0.2">
      <c r="A373" s="167" t="s">
        <v>522</v>
      </c>
      <c r="B373" s="179" t="s">
        <v>444</v>
      </c>
      <c r="C373" s="179" t="s">
        <v>439</v>
      </c>
      <c r="D373" s="179" t="s">
        <v>523</v>
      </c>
      <c r="E373" s="179"/>
      <c r="F373" s="169">
        <f>SUM(F374)</f>
        <v>0</v>
      </c>
      <c r="G373" s="169">
        <f>SUM(G374)</f>
        <v>19000</v>
      </c>
    </row>
    <row r="374" spans="1:253" s="166" customFormat="1" ht="25.5" hidden="1" x14ac:dyDescent="0.2">
      <c r="A374" s="163" t="s">
        <v>472</v>
      </c>
      <c r="B374" s="183" t="s">
        <v>444</v>
      </c>
      <c r="C374" s="183" t="s">
        <v>439</v>
      </c>
      <c r="D374" s="183" t="s">
        <v>523</v>
      </c>
      <c r="E374" s="183" t="s">
        <v>473</v>
      </c>
      <c r="F374" s="165">
        <v>0</v>
      </c>
      <c r="G374" s="165">
        <v>19000</v>
      </c>
    </row>
    <row r="375" spans="1:253" ht="15.75" x14ac:dyDescent="0.25">
      <c r="A375" s="154" t="s">
        <v>672</v>
      </c>
      <c r="B375" s="190" t="s">
        <v>507</v>
      </c>
      <c r="C375" s="190"/>
      <c r="D375" s="190"/>
      <c r="E375" s="190"/>
      <c r="F375" s="191">
        <f>SUM(F376)</f>
        <v>2537.1999999999998</v>
      </c>
      <c r="G375" s="191">
        <f>SUM(G376)</f>
        <v>2572</v>
      </c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  <c r="AK375" s="192"/>
      <c r="AL375" s="192"/>
      <c r="AM375" s="192"/>
      <c r="AN375" s="192"/>
      <c r="AO375" s="192"/>
      <c r="AP375" s="192"/>
      <c r="AQ375" s="192"/>
      <c r="AR375" s="192"/>
      <c r="AS375" s="192"/>
      <c r="AT375" s="192"/>
      <c r="AU375" s="192"/>
      <c r="AV375" s="192"/>
      <c r="AW375" s="192"/>
      <c r="AX375" s="192"/>
      <c r="AY375" s="192"/>
      <c r="AZ375" s="192"/>
      <c r="BA375" s="192"/>
      <c r="BB375" s="192"/>
      <c r="BC375" s="192"/>
      <c r="BD375" s="192"/>
      <c r="BE375" s="192"/>
      <c r="BF375" s="192"/>
      <c r="BG375" s="192"/>
      <c r="BH375" s="192"/>
      <c r="BI375" s="192"/>
      <c r="BJ375" s="192"/>
      <c r="BK375" s="192"/>
      <c r="BL375" s="192"/>
      <c r="BM375" s="192"/>
      <c r="BN375" s="192"/>
      <c r="BO375" s="192"/>
      <c r="BP375" s="192"/>
      <c r="BQ375" s="192"/>
      <c r="BR375" s="192"/>
      <c r="BS375" s="192"/>
      <c r="BT375" s="192"/>
      <c r="BU375" s="192"/>
      <c r="BV375" s="192"/>
      <c r="BW375" s="192"/>
      <c r="BX375" s="192"/>
      <c r="BY375" s="192"/>
      <c r="BZ375" s="192"/>
      <c r="CA375" s="192"/>
      <c r="CB375" s="192"/>
      <c r="CC375" s="192"/>
      <c r="CD375" s="192"/>
      <c r="CE375" s="192"/>
      <c r="CF375" s="192"/>
      <c r="CG375" s="192"/>
      <c r="CH375" s="192"/>
      <c r="CI375" s="192"/>
      <c r="CJ375" s="192"/>
      <c r="CK375" s="192"/>
      <c r="CL375" s="192"/>
      <c r="CM375" s="192"/>
      <c r="CN375" s="192"/>
      <c r="CO375" s="192"/>
      <c r="CP375" s="192"/>
      <c r="CQ375" s="192"/>
      <c r="CR375" s="192"/>
      <c r="CS375" s="192"/>
      <c r="CT375" s="192"/>
      <c r="CU375" s="192"/>
      <c r="CV375" s="192"/>
      <c r="CW375" s="192"/>
      <c r="CX375" s="192"/>
      <c r="CY375" s="192"/>
      <c r="CZ375" s="192"/>
      <c r="DA375" s="192"/>
      <c r="DB375" s="192"/>
      <c r="DC375" s="192"/>
      <c r="DD375" s="192"/>
      <c r="DE375" s="192"/>
      <c r="DF375" s="192"/>
      <c r="DG375" s="192"/>
      <c r="DH375" s="192"/>
      <c r="DI375" s="192"/>
      <c r="DJ375" s="192"/>
      <c r="DK375" s="192"/>
      <c r="DL375" s="192"/>
      <c r="DM375" s="192"/>
      <c r="DN375" s="192"/>
      <c r="DO375" s="192"/>
      <c r="DP375" s="192"/>
      <c r="DQ375" s="192"/>
      <c r="DR375" s="192"/>
      <c r="DS375" s="192"/>
      <c r="DT375" s="192"/>
      <c r="DU375" s="192"/>
      <c r="DV375" s="192"/>
      <c r="DW375" s="192"/>
      <c r="DX375" s="192"/>
      <c r="DY375" s="192"/>
      <c r="DZ375" s="192"/>
      <c r="EA375" s="192"/>
      <c r="EB375" s="192"/>
      <c r="EC375" s="192"/>
      <c r="ED375" s="192"/>
      <c r="EE375" s="192"/>
      <c r="EF375" s="192"/>
      <c r="EG375" s="192"/>
      <c r="EH375" s="192"/>
      <c r="EI375" s="192"/>
      <c r="EJ375" s="192"/>
      <c r="EK375" s="192"/>
      <c r="EL375" s="192"/>
      <c r="EM375" s="192"/>
      <c r="EN375" s="192"/>
      <c r="EO375" s="192"/>
      <c r="EP375" s="192"/>
      <c r="EQ375" s="192"/>
      <c r="ER375" s="192"/>
      <c r="ES375" s="192"/>
      <c r="ET375" s="192"/>
      <c r="EU375" s="192"/>
      <c r="EV375" s="192"/>
      <c r="EW375" s="192"/>
      <c r="EX375" s="192"/>
      <c r="EY375" s="192"/>
      <c r="EZ375" s="192"/>
      <c r="FA375" s="192"/>
      <c r="FB375" s="192"/>
      <c r="FC375" s="192"/>
      <c r="FD375" s="192"/>
      <c r="FE375" s="192"/>
      <c r="FF375" s="192"/>
      <c r="FG375" s="192"/>
      <c r="FH375" s="192"/>
      <c r="FI375" s="192"/>
      <c r="FJ375" s="192"/>
      <c r="FK375" s="192"/>
      <c r="FL375" s="192"/>
      <c r="FM375" s="192"/>
      <c r="FN375" s="192"/>
      <c r="FO375" s="192"/>
      <c r="FP375" s="192"/>
      <c r="FQ375" s="192"/>
      <c r="FR375" s="192"/>
      <c r="FS375" s="192"/>
      <c r="FT375" s="192"/>
      <c r="FU375" s="192"/>
      <c r="FV375" s="192"/>
      <c r="FW375" s="192"/>
      <c r="FX375" s="192"/>
      <c r="FY375" s="192"/>
      <c r="FZ375" s="192"/>
      <c r="GA375" s="192"/>
      <c r="GB375" s="192"/>
      <c r="GC375" s="192"/>
      <c r="GD375" s="192"/>
      <c r="GE375" s="192"/>
      <c r="GF375" s="192"/>
      <c r="GG375" s="192"/>
      <c r="GH375" s="192"/>
      <c r="GI375" s="192"/>
      <c r="GJ375" s="192"/>
      <c r="GK375" s="192"/>
      <c r="GL375" s="192"/>
      <c r="GM375" s="192"/>
      <c r="GN375" s="192"/>
      <c r="GO375" s="192"/>
      <c r="GP375" s="192"/>
      <c r="GQ375" s="192"/>
      <c r="GR375" s="192"/>
      <c r="GS375" s="192"/>
      <c r="GT375" s="192"/>
      <c r="GU375" s="192"/>
      <c r="GV375" s="192"/>
      <c r="GW375" s="192"/>
      <c r="GX375" s="192"/>
      <c r="GY375" s="192"/>
      <c r="GZ375" s="192"/>
      <c r="HA375" s="192"/>
      <c r="HB375" s="192"/>
      <c r="HC375" s="192"/>
      <c r="HD375" s="192"/>
      <c r="HE375" s="192"/>
      <c r="HF375" s="192"/>
      <c r="HG375" s="192"/>
      <c r="HH375" s="192"/>
      <c r="HI375" s="192"/>
      <c r="HJ375" s="192"/>
      <c r="HK375" s="192"/>
      <c r="HL375" s="192"/>
      <c r="HM375" s="192"/>
      <c r="HN375" s="192"/>
      <c r="HO375" s="192"/>
      <c r="HP375" s="192"/>
      <c r="HQ375" s="192"/>
      <c r="HR375" s="192"/>
      <c r="HS375" s="192"/>
      <c r="HT375" s="192"/>
      <c r="HU375" s="192"/>
      <c r="HV375" s="192"/>
      <c r="HW375" s="192"/>
      <c r="HX375" s="192"/>
      <c r="HY375" s="192"/>
      <c r="HZ375" s="192"/>
      <c r="IA375" s="192"/>
      <c r="IB375" s="192"/>
      <c r="IC375" s="192"/>
      <c r="ID375" s="192"/>
      <c r="IE375" s="192"/>
      <c r="IF375" s="192"/>
      <c r="IG375" s="192"/>
      <c r="IH375" s="192"/>
      <c r="II375" s="192"/>
      <c r="IJ375" s="192"/>
      <c r="IK375" s="192"/>
      <c r="IL375" s="192"/>
      <c r="IM375" s="192"/>
      <c r="IN375" s="192"/>
      <c r="IO375" s="192"/>
      <c r="IP375" s="192"/>
      <c r="IQ375" s="192"/>
      <c r="IR375" s="192"/>
      <c r="IS375" s="192"/>
    </row>
    <row r="376" spans="1:253" ht="15" x14ac:dyDescent="0.25">
      <c r="A376" s="196" t="s">
        <v>673</v>
      </c>
      <c r="B376" s="197" t="s">
        <v>507</v>
      </c>
      <c r="C376" s="197" t="s">
        <v>415</v>
      </c>
      <c r="D376" s="197"/>
      <c r="E376" s="197"/>
      <c r="F376" s="198">
        <f>SUM(F377+F379)</f>
        <v>2537.1999999999998</v>
      </c>
      <c r="G376" s="198">
        <f>SUM(G377+G379)</f>
        <v>2572</v>
      </c>
      <c r="H376" s="236"/>
      <c r="I376" s="236"/>
      <c r="J376" s="236"/>
      <c r="K376" s="236"/>
      <c r="L376" s="236"/>
      <c r="M376" s="236"/>
      <c r="N376" s="236"/>
      <c r="O376" s="236"/>
      <c r="P376" s="236"/>
      <c r="Q376" s="236"/>
      <c r="R376" s="236"/>
      <c r="S376" s="236"/>
      <c r="T376" s="236"/>
      <c r="U376" s="236"/>
      <c r="V376" s="236"/>
      <c r="W376" s="236"/>
      <c r="X376" s="236"/>
      <c r="Y376" s="236"/>
      <c r="Z376" s="236"/>
      <c r="AA376" s="236"/>
      <c r="AB376" s="236"/>
      <c r="AC376" s="236"/>
      <c r="AD376" s="236"/>
      <c r="AE376" s="236"/>
      <c r="AF376" s="236"/>
      <c r="AG376" s="236"/>
      <c r="AH376" s="236"/>
      <c r="AI376" s="236"/>
      <c r="AJ376" s="236"/>
      <c r="AK376" s="236"/>
      <c r="AL376" s="236"/>
      <c r="AM376" s="236"/>
      <c r="AN376" s="236"/>
      <c r="AO376" s="236"/>
      <c r="AP376" s="236"/>
      <c r="AQ376" s="236"/>
      <c r="AR376" s="236"/>
      <c r="AS376" s="236"/>
      <c r="AT376" s="236"/>
      <c r="AU376" s="236"/>
      <c r="AV376" s="236"/>
      <c r="AW376" s="236"/>
      <c r="AX376" s="236"/>
      <c r="AY376" s="236"/>
      <c r="AZ376" s="236"/>
      <c r="BA376" s="236"/>
      <c r="BB376" s="236"/>
      <c r="BC376" s="236"/>
      <c r="BD376" s="236"/>
      <c r="BE376" s="236"/>
      <c r="BF376" s="236"/>
      <c r="BG376" s="236"/>
      <c r="BH376" s="236"/>
      <c r="BI376" s="236"/>
      <c r="BJ376" s="236"/>
      <c r="BK376" s="236"/>
      <c r="BL376" s="236"/>
      <c r="BM376" s="236"/>
      <c r="BN376" s="236"/>
      <c r="BO376" s="236"/>
      <c r="BP376" s="236"/>
      <c r="BQ376" s="236"/>
      <c r="BR376" s="236"/>
      <c r="BS376" s="236"/>
      <c r="BT376" s="236"/>
      <c r="BU376" s="236"/>
      <c r="BV376" s="236"/>
      <c r="BW376" s="236"/>
      <c r="BX376" s="236"/>
      <c r="BY376" s="236"/>
      <c r="BZ376" s="236"/>
      <c r="CA376" s="236"/>
      <c r="CB376" s="236"/>
      <c r="CC376" s="236"/>
      <c r="CD376" s="236"/>
      <c r="CE376" s="236"/>
      <c r="CF376" s="236"/>
      <c r="CG376" s="236"/>
      <c r="CH376" s="236"/>
      <c r="CI376" s="236"/>
      <c r="CJ376" s="236"/>
      <c r="CK376" s="236"/>
      <c r="CL376" s="236"/>
      <c r="CM376" s="236"/>
      <c r="CN376" s="236"/>
      <c r="CO376" s="236"/>
      <c r="CP376" s="236"/>
      <c r="CQ376" s="236"/>
      <c r="CR376" s="236"/>
      <c r="CS376" s="236"/>
      <c r="CT376" s="236"/>
      <c r="CU376" s="236"/>
      <c r="CV376" s="236"/>
      <c r="CW376" s="236"/>
      <c r="CX376" s="236"/>
      <c r="CY376" s="236"/>
      <c r="CZ376" s="236"/>
      <c r="DA376" s="236"/>
      <c r="DB376" s="236"/>
      <c r="DC376" s="236"/>
      <c r="DD376" s="236"/>
      <c r="DE376" s="236"/>
      <c r="DF376" s="236"/>
      <c r="DG376" s="236"/>
      <c r="DH376" s="236"/>
      <c r="DI376" s="236"/>
      <c r="DJ376" s="236"/>
      <c r="DK376" s="236"/>
      <c r="DL376" s="236"/>
      <c r="DM376" s="236"/>
      <c r="DN376" s="236"/>
      <c r="DO376" s="236"/>
      <c r="DP376" s="236"/>
      <c r="DQ376" s="236"/>
      <c r="DR376" s="236"/>
      <c r="DS376" s="236"/>
      <c r="DT376" s="236"/>
      <c r="DU376" s="236"/>
      <c r="DV376" s="236"/>
      <c r="DW376" s="236"/>
      <c r="DX376" s="236"/>
      <c r="DY376" s="236"/>
      <c r="DZ376" s="236"/>
      <c r="EA376" s="236"/>
      <c r="EB376" s="236"/>
      <c r="EC376" s="236"/>
      <c r="ED376" s="236"/>
      <c r="EE376" s="236"/>
      <c r="EF376" s="236"/>
      <c r="EG376" s="236"/>
      <c r="EH376" s="236"/>
      <c r="EI376" s="236"/>
      <c r="EJ376" s="236"/>
      <c r="EK376" s="236"/>
      <c r="EL376" s="236"/>
      <c r="EM376" s="236"/>
      <c r="EN376" s="236"/>
      <c r="EO376" s="236"/>
      <c r="EP376" s="236"/>
      <c r="EQ376" s="236"/>
      <c r="ER376" s="236"/>
      <c r="ES376" s="236"/>
      <c r="ET376" s="236"/>
      <c r="EU376" s="236"/>
      <c r="EV376" s="236"/>
      <c r="EW376" s="236"/>
      <c r="EX376" s="236"/>
      <c r="EY376" s="236"/>
      <c r="EZ376" s="236"/>
      <c r="FA376" s="236"/>
      <c r="FB376" s="236"/>
      <c r="FC376" s="236"/>
      <c r="FD376" s="236"/>
      <c r="FE376" s="236"/>
      <c r="FF376" s="236"/>
      <c r="FG376" s="236"/>
      <c r="FH376" s="236"/>
      <c r="FI376" s="236"/>
      <c r="FJ376" s="236"/>
      <c r="FK376" s="236"/>
      <c r="FL376" s="236"/>
      <c r="FM376" s="236"/>
      <c r="FN376" s="236"/>
      <c r="FO376" s="236"/>
      <c r="FP376" s="236"/>
      <c r="FQ376" s="236"/>
      <c r="FR376" s="236"/>
      <c r="FS376" s="236"/>
      <c r="FT376" s="236"/>
      <c r="FU376" s="236"/>
      <c r="FV376" s="236"/>
      <c r="FW376" s="236"/>
      <c r="FX376" s="236"/>
      <c r="FY376" s="236"/>
      <c r="FZ376" s="236"/>
      <c r="GA376" s="236"/>
      <c r="GB376" s="236"/>
      <c r="GC376" s="236"/>
      <c r="GD376" s="236"/>
      <c r="GE376" s="236"/>
      <c r="GF376" s="236"/>
      <c r="GG376" s="236"/>
      <c r="GH376" s="236"/>
      <c r="GI376" s="236"/>
      <c r="GJ376" s="236"/>
      <c r="GK376" s="236"/>
      <c r="GL376" s="236"/>
      <c r="GM376" s="236"/>
      <c r="GN376" s="236"/>
      <c r="GO376" s="236"/>
      <c r="GP376" s="236"/>
      <c r="GQ376" s="236"/>
      <c r="GR376" s="236"/>
      <c r="GS376" s="236"/>
      <c r="GT376" s="236"/>
      <c r="GU376" s="236"/>
      <c r="GV376" s="236"/>
      <c r="GW376" s="236"/>
      <c r="GX376" s="236"/>
      <c r="GY376" s="236"/>
      <c r="GZ376" s="236"/>
      <c r="HA376" s="236"/>
      <c r="HB376" s="236"/>
      <c r="HC376" s="236"/>
      <c r="HD376" s="236"/>
      <c r="HE376" s="236"/>
      <c r="HF376" s="236"/>
      <c r="HG376" s="236"/>
      <c r="HH376" s="236"/>
      <c r="HI376" s="236"/>
      <c r="HJ376" s="236"/>
      <c r="HK376" s="236"/>
      <c r="HL376" s="236"/>
      <c r="HM376" s="236"/>
      <c r="HN376" s="236"/>
      <c r="HO376" s="236"/>
      <c r="HP376" s="236"/>
      <c r="HQ376" s="236"/>
      <c r="HR376" s="236"/>
      <c r="HS376" s="236"/>
      <c r="HT376" s="236"/>
      <c r="HU376" s="236"/>
      <c r="HV376" s="236"/>
      <c r="HW376" s="236"/>
      <c r="HX376" s="236"/>
      <c r="HY376" s="236"/>
      <c r="HZ376" s="236"/>
      <c r="IA376" s="236"/>
      <c r="IB376" s="236"/>
      <c r="IC376" s="236"/>
      <c r="ID376" s="236"/>
      <c r="IE376" s="236"/>
      <c r="IF376" s="236"/>
      <c r="IG376" s="236"/>
      <c r="IH376" s="236"/>
      <c r="II376" s="236"/>
      <c r="IJ376" s="236"/>
      <c r="IK376" s="236"/>
      <c r="IL376" s="236"/>
      <c r="IM376" s="236"/>
      <c r="IN376" s="236"/>
      <c r="IO376" s="236"/>
      <c r="IP376" s="236"/>
      <c r="IQ376" s="236"/>
      <c r="IR376" s="236"/>
      <c r="IS376" s="236"/>
    </row>
    <row r="377" spans="1:253" x14ac:dyDescent="0.2">
      <c r="A377" s="167" t="s">
        <v>673</v>
      </c>
      <c r="B377" s="179" t="s">
        <v>507</v>
      </c>
      <c r="C377" s="179" t="s">
        <v>415</v>
      </c>
      <c r="D377" s="179" t="s">
        <v>674</v>
      </c>
      <c r="E377" s="179"/>
      <c r="F377" s="169">
        <f>SUM(F378)</f>
        <v>2000</v>
      </c>
      <c r="G377" s="169">
        <f>SUM(G378)</f>
        <v>2000</v>
      </c>
    </row>
    <row r="378" spans="1:253" s="166" customFormat="1" ht="25.5" x14ac:dyDescent="0.2">
      <c r="A378" s="163" t="s">
        <v>472</v>
      </c>
      <c r="B378" s="183" t="s">
        <v>507</v>
      </c>
      <c r="C378" s="183" t="s">
        <v>415</v>
      </c>
      <c r="D378" s="183" t="s">
        <v>674</v>
      </c>
      <c r="E378" s="183" t="s">
        <v>473</v>
      </c>
      <c r="F378" s="165">
        <v>2000</v>
      </c>
      <c r="G378" s="165">
        <v>2000</v>
      </c>
    </row>
    <row r="379" spans="1:253" x14ac:dyDescent="0.2">
      <c r="A379" s="167" t="s">
        <v>675</v>
      </c>
      <c r="B379" s="179" t="s">
        <v>676</v>
      </c>
      <c r="C379" s="179" t="s">
        <v>415</v>
      </c>
      <c r="D379" s="179" t="s">
        <v>677</v>
      </c>
      <c r="E379" s="179"/>
      <c r="F379" s="169">
        <f>SUM(F380)</f>
        <v>537.20000000000005</v>
      </c>
      <c r="G379" s="169">
        <f>SUM(G380)</f>
        <v>572</v>
      </c>
    </row>
    <row r="380" spans="1:253" s="166" customFormat="1" ht="25.5" x14ac:dyDescent="0.2">
      <c r="A380" s="163" t="s">
        <v>472</v>
      </c>
      <c r="B380" s="183" t="s">
        <v>507</v>
      </c>
      <c r="C380" s="183" t="s">
        <v>415</v>
      </c>
      <c r="D380" s="183" t="s">
        <v>677</v>
      </c>
      <c r="E380" s="183" t="s">
        <v>473</v>
      </c>
      <c r="F380" s="165">
        <v>537.20000000000005</v>
      </c>
      <c r="G380" s="165">
        <v>572</v>
      </c>
    </row>
    <row r="381" spans="1:253" ht="15.75" x14ac:dyDescent="0.25">
      <c r="A381" s="154" t="s">
        <v>678</v>
      </c>
      <c r="B381" s="190" t="s">
        <v>448</v>
      </c>
      <c r="C381" s="190"/>
      <c r="D381" s="190"/>
      <c r="E381" s="190"/>
      <c r="F381" s="191">
        <f t="shared" ref="F381:G383" si="3">SUM(F382)</f>
        <v>200</v>
      </c>
      <c r="G381" s="191">
        <f t="shared" si="3"/>
        <v>200</v>
      </c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  <c r="W381" s="237"/>
      <c r="X381" s="237"/>
      <c r="Y381" s="237"/>
      <c r="Z381" s="237"/>
      <c r="AA381" s="237"/>
      <c r="AB381" s="237"/>
      <c r="AC381" s="237"/>
      <c r="AD381" s="237"/>
      <c r="AE381" s="237"/>
      <c r="AF381" s="237"/>
      <c r="AG381" s="237"/>
      <c r="AH381" s="237"/>
      <c r="AI381" s="237"/>
      <c r="AJ381" s="237"/>
      <c r="AK381" s="237"/>
      <c r="AL381" s="237"/>
      <c r="AM381" s="237"/>
      <c r="AN381" s="237"/>
      <c r="AO381" s="237"/>
      <c r="AP381" s="237"/>
      <c r="AQ381" s="237"/>
      <c r="AR381" s="237"/>
      <c r="AS381" s="237"/>
      <c r="AT381" s="237"/>
      <c r="AU381" s="237"/>
      <c r="AV381" s="237"/>
      <c r="AW381" s="237"/>
      <c r="AX381" s="237"/>
      <c r="AY381" s="237"/>
      <c r="AZ381" s="237"/>
      <c r="BA381" s="237"/>
      <c r="BB381" s="237"/>
      <c r="BC381" s="237"/>
      <c r="BD381" s="237"/>
      <c r="BE381" s="237"/>
      <c r="BF381" s="237"/>
      <c r="BG381" s="237"/>
      <c r="BH381" s="237"/>
      <c r="BI381" s="237"/>
      <c r="BJ381" s="237"/>
      <c r="BK381" s="237"/>
      <c r="BL381" s="237"/>
      <c r="BM381" s="237"/>
      <c r="BN381" s="237"/>
      <c r="BO381" s="237"/>
      <c r="BP381" s="237"/>
      <c r="BQ381" s="237"/>
      <c r="BR381" s="237"/>
      <c r="BS381" s="237"/>
      <c r="BT381" s="237"/>
      <c r="BU381" s="237"/>
      <c r="BV381" s="237"/>
      <c r="BW381" s="237"/>
      <c r="BX381" s="237"/>
      <c r="BY381" s="237"/>
      <c r="BZ381" s="237"/>
      <c r="CA381" s="237"/>
      <c r="CB381" s="237"/>
      <c r="CC381" s="237"/>
      <c r="CD381" s="237"/>
      <c r="CE381" s="237"/>
      <c r="CF381" s="237"/>
      <c r="CG381" s="237"/>
      <c r="CH381" s="237"/>
      <c r="CI381" s="237"/>
      <c r="CJ381" s="237"/>
      <c r="CK381" s="237"/>
      <c r="CL381" s="237"/>
      <c r="CM381" s="237"/>
      <c r="CN381" s="237"/>
      <c r="CO381" s="237"/>
      <c r="CP381" s="237"/>
      <c r="CQ381" s="237"/>
      <c r="CR381" s="237"/>
      <c r="CS381" s="237"/>
      <c r="CT381" s="237"/>
      <c r="CU381" s="237"/>
      <c r="CV381" s="237"/>
      <c r="CW381" s="237"/>
      <c r="CX381" s="237"/>
      <c r="CY381" s="237"/>
      <c r="CZ381" s="237"/>
      <c r="DA381" s="237"/>
      <c r="DB381" s="237"/>
      <c r="DC381" s="237"/>
      <c r="DD381" s="237"/>
      <c r="DE381" s="237"/>
      <c r="DF381" s="237"/>
      <c r="DG381" s="237"/>
      <c r="DH381" s="237"/>
      <c r="DI381" s="237"/>
      <c r="DJ381" s="237"/>
      <c r="DK381" s="237"/>
      <c r="DL381" s="237"/>
      <c r="DM381" s="237"/>
      <c r="DN381" s="237"/>
      <c r="DO381" s="237"/>
      <c r="DP381" s="237"/>
      <c r="DQ381" s="237"/>
      <c r="DR381" s="237"/>
      <c r="DS381" s="237"/>
      <c r="DT381" s="237"/>
      <c r="DU381" s="237"/>
      <c r="DV381" s="237"/>
      <c r="DW381" s="237"/>
      <c r="DX381" s="237"/>
      <c r="DY381" s="237"/>
      <c r="DZ381" s="237"/>
      <c r="EA381" s="237"/>
      <c r="EB381" s="237"/>
      <c r="EC381" s="237"/>
      <c r="ED381" s="237"/>
      <c r="EE381" s="237"/>
      <c r="EF381" s="237"/>
      <c r="EG381" s="237"/>
      <c r="EH381" s="237"/>
      <c r="EI381" s="237"/>
      <c r="EJ381" s="237"/>
      <c r="EK381" s="237"/>
      <c r="EL381" s="237"/>
      <c r="EM381" s="237"/>
      <c r="EN381" s="237"/>
      <c r="EO381" s="237"/>
      <c r="EP381" s="237"/>
      <c r="EQ381" s="237"/>
      <c r="ER381" s="237"/>
      <c r="ES381" s="237"/>
      <c r="ET381" s="237"/>
      <c r="EU381" s="237"/>
      <c r="EV381" s="237"/>
      <c r="EW381" s="237"/>
      <c r="EX381" s="237"/>
      <c r="EY381" s="237"/>
      <c r="EZ381" s="237"/>
      <c r="FA381" s="237"/>
      <c r="FB381" s="237"/>
      <c r="FC381" s="237"/>
      <c r="FD381" s="237"/>
      <c r="FE381" s="237"/>
      <c r="FF381" s="237"/>
      <c r="FG381" s="237"/>
      <c r="FH381" s="237"/>
      <c r="FI381" s="237"/>
      <c r="FJ381" s="237"/>
      <c r="FK381" s="237"/>
      <c r="FL381" s="237"/>
      <c r="FM381" s="237"/>
      <c r="FN381" s="237"/>
      <c r="FO381" s="237"/>
      <c r="FP381" s="237"/>
      <c r="FQ381" s="237"/>
      <c r="FR381" s="237"/>
      <c r="FS381" s="237"/>
      <c r="FT381" s="237"/>
      <c r="FU381" s="237"/>
      <c r="FV381" s="237"/>
      <c r="FW381" s="237"/>
      <c r="FX381" s="237"/>
      <c r="FY381" s="237"/>
      <c r="FZ381" s="237"/>
      <c r="GA381" s="237"/>
      <c r="GB381" s="237"/>
      <c r="GC381" s="237"/>
      <c r="GD381" s="237"/>
      <c r="GE381" s="237"/>
      <c r="GF381" s="237"/>
      <c r="GG381" s="237"/>
      <c r="GH381" s="237"/>
      <c r="GI381" s="237"/>
      <c r="GJ381" s="237"/>
      <c r="GK381" s="237"/>
      <c r="GL381" s="237"/>
      <c r="GM381" s="237"/>
      <c r="GN381" s="237"/>
      <c r="GO381" s="237"/>
      <c r="GP381" s="237"/>
      <c r="GQ381" s="237"/>
      <c r="GR381" s="237"/>
      <c r="GS381" s="237"/>
      <c r="GT381" s="237"/>
      <c r="GU381" s="237"/>
      <c r="GV381" s="237"/>
      <c r="GW381" s="237"/>
      <c r="GX381" s="237"/>
      <c r="GY381" s="237"/>
      <c r="GZ381" s="237"/>
      <c r="HA381" s="237"/>
      <c r="HB381" s="237"/>
      <c r="HC381" s="237"/>
      <c r="HD381" s="237"/>
      <c r="HE381" s="237"/>
      <c r="HF381" s="237"/>
      <c r="HG381" s="237"/>
      <c r="HH381" s="237"/>
      <c r="HI381" s="237"/>
      <c r="HJ381" s="237"/>
      <c r="HK381" s="237"/>
      <c r="HL381" s="237"/>
      <c r="HM381" s="237"/>
      <c r="HN381" s="237"/>
      <c r="HO381" s="237"/>
      <c r="HP381" s="237"/>
      <c r="HQ381" s="237"/>
      <c r="HR381" s="237"/>
      <c r="HS381" s="237"/>
      <c r="HT381" s="237"/>
      <c r="HU381" s="237"/>
      <c r="HV381" s="237"/>
      <c r="HW381" s="237"/>
      <c r="HX381" s="237"/>
      <c r="HY381" s="237"/>
      <c r="HZ381" s="237"/>
      <c r="IA381" s="237"/>
      <c r="IB381" s="237"/>
      <c r="IC381" s="237"/>
      <c r="ID381" s="237"/>
      <c r="IE381" s="237"/>
      <c r="IF381" s="237"/>
      <c r="IG381" s="237"/>
      <c r="IH381" s="237"/>
      <c r="II381" s="237"/>
      <c r="IJ381" s="237"/>
      <c r="IK381" s="237"/>
      <c r="IL381" s="237"/>
      <c r="IM381" s="237"/>
      <c r="IN381" s="237"/>
      <c r="IO381" s="237"/>
      <c r="IP381" s="237"/>
      <c r="IQ381" s="237"/>
      <c r="IR381" s="237"/>
      <c r="IS381" s="237"/>
    </row>
    <row r="382" spans="1:253" ht="15" x14ac:dyDescent="0.25">
      <c r="A382" s="157" t="s">
        <v>679</v>
      </c>
      <c r="B382" s="155" t="s">
        <v>448</v>
      </c>
      <c r="C382" s="155" t="s">
        <v>413</v>
      </c>
      <c r="D382" s="155"/>
      <c r="E382" s="155"/>
      <c r="F382" s="156">
        <f t="shared" si="3"/>
        <v>200</v>
      </c>
      <c r="G382" s="156">
        <f t="shared" si="3"/>
        <v>200</v>
      </c>
      <c r="H382" s="236"/>
      <c r="I382" s="236"/>
      <c r="J382" s="236"/>
      <c r="K382" s="236"/>
      <c r="L382" s="236"/>
      <c r="M382" s="236"/>
      <c r="N382" s="236"/>
      <c r="O382" s="236"/>
      <c r="P382" s="236"/>
      <c r="Q382" s="236"/>
      <c r="R382" s="236"/>
      <c r="S382" s="236"/>
      <c r="T382" s="236"/>
      <c r="U382" s="236"/>
      <c r="V382" s="236"/>
      <c r="W382" s="236"/>
      <c r="X382" s="236"/>
      <c r="Y382" s="236"/>
      <c r="Z382" s="236"/>
      <c r="AA382" s="236"/>
      <c r="AB382" s="236"/>
      <c r="AC382" s="236"/>
      <c r="AD382" s="236"/>
      <c r="AE382" s="236"/>
      <c r="AF382" s="236"/>
      <c r="AG382" s="236"/>
      <c r="AH382" s="236"/>
      <c r="AI382" s="236"/>
      <c r="AJ382" s="236"/>
      <c r="AK382" s="236"/>
      <c r="AL382" s="236"/>
      <c r="AM382" s="236"/>
      <c r="AN382" s="236"/>
      <c r="AO382" s="236"/>
      <c r="AP382" s="236"/>
      <c r="AQ382" s="236"/>
      <c r="AR382" s="236"/>
      <c r="AS382" s="236"/>
      <c r="AT382" s="236"/>
      <c r="AU382" s="236"/>
      <c r="AV382" s="236"/>
      <c r="AW382" s="236"/>
      <c r="AX382" s="236"/>
      <c r="AY382" s="236"/>
      <c r="AZ382" s="236"/>
      <c r="BA382" s="236"/>
      <c r="BB382" s="236"/>
      <c r="BC382" s="236"/>
      <c r="BD382" s="236"/>
      <c r="BE382" s="236"/>
      <c r="BF382" s="236"/>
      <c r="BG382" s="236"/>
      <c r="BH382" s="236"/>
      <c r="BI382" s="236"/>
      <c r="BJ382" s="236"/>
      <c r="BK382" s="236"/>
      <c r="BL382" s="236"/>
      <c r="BM382" s="236"/>
      <c r="BN382" s="236"/>
      <c r="BO382" s="236"/>
      <c r="BP382" s="236"/>
      <c r="BQ382" s="236"/>
      <c r="BR382" s="236"/>
      <c r="BS382" s="236"/>
      <c r="BT382" s="236"/>
      <c r="BU382" s="236"/>
      <c r="BV382" s="236"/>
      <c r="BW382" s="236"/>
      <c r="BX382" s="236"/>
      <c r="BY382" s="236"/>
      <c r="BZ382" s="236"/>
      <c r="CA382" s="236"/>
      <c r="CB382" s="236"/>
      <c r="CC382" s="236"/>
      <c r="CD382" s="236"/>
      <c r="CE382" s="236"/>
      <c r="CF382" s="236"/>
      <c r="CG382" s="236"/>
      <c r="CH382" s="236"/>
      <c r="CI382" s="236"/>
      <c r="CJ382" s="236"/>
      <c r="CK382" s="236"/>
      <c r="CL382" s="236"/>
      <c r="CM382" s="236"/>
      <c r="CN382" s="236"/>
      <c r="CO382" s="236"/>
      <c r="CP382" s="236"/>
      <c r="CQ382" s="236"/>
      <c r="CR382" s="236"/>
      <c r="CS382" s="236"/>
      <c r="CT382" s="236"/>
      <c r="CU382" s="236"/>
      <c r="CV382" s="236"/>
      <c r="CW382" s="236"/>
      <c r="CX382" s="236"/>
      <c r="CY382" s="236"/>
      <c r="CZ382" s="236"/>
      <c r="DA382" s="236"/>
      <c r="DB382" s="236"/>
      <c r="DC382" s="236"/>
      <c r="DD382" s="236"/>
      <c r="DE382" s="236"/>
      <c r="DF382" s="236"/>
      <c r="DG382" s="236"/>
      <c r="DH382" s="236"/>
      <c r="DI382" s="236"/>
      <c r="DJ382" s="236"/>
      <c r="DK382" s="236"/>
      <c r="DL382" s="236"/>
      <c r="DM382" s="236"/>
      <c r="DN382" s="236"/>
      <c r="DO382" s="236"/>
      <c r="DP382" s="236"/>
      <c r="DQ382" s="236"/>
      <c r="DR382" s="236"/>
      <c r="DS382" s="236"/>
      <c r="DT382" s="236"/>
      <c r="DU382" s="236"/>
      <c r="DV382" s="236"/>
      <c r="DW382" s="236"/>
      <c r="DX382" s="236"/>
      <c r="DY382" s="236"/>
      <c r="DZ382" s="236"/>
      <c r="EA382" s="236"/>
      <c r="EB382" s="236"/>
      <c r="EC382" s="236"/>
      <c r="ED382" s="236"/>
      <c r="EE382" s="236"/>
      <c r="EF382" s="236"/>
      <c r="EG382" s="236"/>
      <c r="EH382" s="236"/>
      <c r="EI382" s="236"/>
      <c r="EJ382" s="236"/>
      <c r="EK382" s="236"/>
      <c r="EL382" s="236"/>
      <c r="EM382" s="236"/>
      <c r="EN382" s="236"/>
      <c r="EO382" s="236"/>
      <c r="EP382" s="236"/>
      <c r="EQ382" s="236"/>
      <c r="ER382" s="236"/>
      <c r="ES382" s="236"/>
      <c r="ET382" s="236"/>
      <c r="EU382" s="236"/>
      <c r="EV382" s="236"/>
      <c r="EW382" s="236"/>
      <c r="EX382" s="236"/>
      <c r="EY382" s="236"/>
      <c r="EZ382" s="236"/>
      <c r="FA382" s="236"/>
      <c r="FB382" s="236"/>
      <c r="FC382" s="236"/>
      <c r="FD382" s="236"/>
      <c r="FE382" s="236"/>
      <c r="FF382" s="236"/>
      <c r="FG382" s="236"/>
      <c r="FH382" s="236"/>
      <c r="FI382" s="236"/>
      <c r="FJ382" s="236"/>
      <c r="FK382" s="236"/>
      <c r="FL382" s="236"/>
      <c r="FM382" s="236"/>
      <c r="FN382" s="236"/>
      <c r="FO382" s="236"/>
      <c r="FP382" s="236"/>
      <c r="FQ382" s="236"/>
      <c r="FR382" s="236"/>
      <c r="FS382" s="236"/>
      <c r="FT382" s="236"/>
      <c r="FU382" s="236"/>
      <c r="FV382" s="236"/>
      <c r="FW382" s="236"/>
      <c r="FX382" s="236"/>
      <c r="FY382" s="236"/>
      <c r="FZ382" s="236"/>
      <c r="GA382" s="236"/>
      <c r="GB382" s="236"/>
      <c r="GC382" s="236"/>
      <c r="GD382" s="236"/>
      <c r="GE382" s="236"/>
      <c r="GF382" s="236"/>
      <c r="GG382" s="236"/>
      <c r="GH382" s="236"/>
      <c r="GI382" s="236"/>
      <c r="GJ382" s="236"/>
      <c r="GK382" s="236"/>
      <c r="GL382" s="236"/>
      <c r="GM382" s="236"/>
      <c r="GN382" s="236"/>
      <c r="GO382" s="236"/>
      <c r="GP382" s="236"/>
      <c r="GQ382" s="236"/>
      <c r="GR382" s="236"/>
      <c r="GS382" s="236"/>
      <c r="GT382" s="236"/>
      <c r="GU382" s="236"/>
      <c r="GV382" s="236"/>
      <c r="GW382" s="236"/>
      <c r="GX382" s="236"/>
      <c r="GY382" s="236"/>
      <c r="GZ382" s="236"/>
      <c r="HA382" s="236"/>
      <c r="HB382" s="236"/>
      <c r="HC382" s="236"/>
      <c r="HD382" s="236"/>
      <c r="HE382" s="236"/>
      <c r="HF382" s="236"/>
      <c r="HG382" s="236"/>
      <c r="HH382" s="236"/>
      <c r="HI382" s="236"/>
      <c r="HJ382" s="236"/>
      <c r="HK382" s="236"/>
      <c r="HL382" s="236"/>
      <c r="HM382" s="236"/>
      <c r="HN382" s="236"/>
      <c r="HO382" s="236"/>
      <c r="HP382" s="236"/>
      <c r="HQ382" s="236"/>
      <c r="HR382" s="236"/>
      <c r="HS382" s="236"/>
      <c r="HT382" s="236"/>
      <c r="HU382" s="236"/>
      <c r="HV382" s="236"/>
      <c r="HW382" s="236"/>
      <c r="HX382" s="236"/>
      <c r="HY382" s="236"/>
      <c r="HZ382" s="236"/>
      <c r="IA382" s="236"/>
      <c r="IB382" s="236"/>
      <c r="IC382" s="236"/>
      <c r="ID382" s="236"/>
      <c r="IE382" s="236"/>
      <c r="IF382" s="236"/>
      <c r="IG382" s="236"/>
      <c r="IH382" s="236"/>
      <c r="II382" s="236"/>
      <c r="IJ382" s="236"/>
      <c r="IK382" s="236"/>
      <c r="IL382" s="236"/>
      <c r="IM382" s="236"/>
      <c r="IN382" s="236"/>
      <c r="IO382" s="236"/>
      <c r="IP382" s="236"/>
      <c r="IQ382" s="236"/>
      <c r="IR382" s="236"/>
      <c r="IS382" s="236"/>
    </row>
    <row r="383" spans="1:253" x14ac:dyDescent="0.2">
      <c r="A383" s="167" t="s">
        <v>680</v>
      </c>
      <c r="B383" s="179" t="s">
        <v>448</v>
      </c>
      <c r="C383" s="179" t="s">
        <v>413</v>
      </c>
      <c r="D383" s="179" t="s">
        <v>681</v>
      </c>
      <c r="E383" s="179"/>
      <c r="F383" s="169">
        <f t="shared" si="3"/>
        <v>200</v>
      </c>
      <c r="G383" s="169">
        <f t="shared" si="3"/>
        <v>200</v>
      </c>
    </row>
    <row r="384" spans="1:253" s="166" customFormat="1" x14ac:dyDescent="0.2">
      <c r="A384" s="163" t="s">
        <v>682</v>
      </c>
      <c r="B384" s="183" t="s">
        <v>448</v>
      </c>
      <c r="C384" s="183" t="s">
        <v>413</v>
      </c>
      <c r="D384" s="183" t="s">
        <v>681</v>
      </c>
      <c r="E384" s="183" t="s">
        <v>683</v>
      </c>
      <c r="F384" s="165">
        <v>200</v>
      </c>
      <c r="G384" s="165">
        <v>200</v>
      </c>
    </row>
    <row r="385" spans="1:253" ht="14.25" x14ac:dyDescent="0.2">
      <c r="A385" s="157" t="s">
        <v>684</v>
      </c>
      <c r="B385" s="155"/>
      <c r="C385" s="155"/>
      <c r="D385" s="155"/>
      <c r="E385" s="155"/>
      <c r="F385" s="156">
        <f>SUM(F13+F81+F85+F94+F118+F185+F195+F270+F301+F359+F375+F381)</f>
        <v>1287810.07</v>
      </c>
      <c r="G385" s="156">
        <f>SUM(G13+G81+G85+G94+G118+G185+G195+G270+G301+G359+G375+G381)</f>
        <v>1410384.5600000003</v>
      </c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  <c r="AJ385" s="238"/>
      <c r="AK385" s="238"/>
      <c r="AL385" s="238"/>
      <c r="AM385" s="238"/>
      <c r="AN385" s="238"/>
      <c r="AO385" s="238"/>
      <c r="AP385" s="238"/>
      <c r="AQ385" s="238"/>
      <c r="AR385" s="238"/>
      <c r="AS385" s="238"/>
      <c r="AT385" s="238"/>
      <c r="AU385" s="238"/>
      <c r="AV385" s="238"/>
      <c r="AW385" s="238"/>
      <c r="AX385" s="238"/>
      <c r="AY385" s="238"/>
      <c r="AZ385" s="238"/>
      <c r="BA385" s="238"/>
      <c r="BB385" s="238"/>
      <c r="BC385" s="238"/>
      <c r="BD385" s="238"/>
      <c r="BE385" s="238"/>
      <c r="BF385" s="238"/>
      <c r="BG385" s="238"/>
      <c r="BH385" s="238"/>
      <c r="BI385" s="238"/>
      <c r="BJ385" s="238"/>
      <c r="BK385" s="238"/>
      <c r="BL385" s="238"/>
      <c r="BM385" s="238"/>
      <c r="BN385" s="238"/>
      <c r="BO385" s="238"/>
      <c r="BP385" s="238"/>
      <c r="BQ385" s="238"/>
      <c r="BR385" s="238"/>
      <c r="BS385" s="238"/>
      <c r="BT385" s="238"/>
      <c r="BU385" s="238"/>
      <c r="BV385" s="238"/>
      <c r="BW385" s="238"/>
      <c r="BX385" s="238"/>
      <c r="BY385" s="238"/>
      <c r="BZ385" s="238"/>
      <c r="CA385" s="238"/>
      <c r="CB385" s="238"/>
      <c r="CC385" s="238"/>
      <c r="CD385" s="238"/>
      <c r="CE385" s="238"/>
      <c r="CF385" s="238"/>
      <c r="CG385" s="238"/>
      <c r="CH385" s="238"/>
      <c r="CI385" s="238"/>
      <c r="CJ385" s="238"/>
      <c r="CK385" s="238"/>
      <c r="CL385" s="238"/>
      <c r="CM385" s="238"/>
      <c r="CN385" s="238"/>
      <c r="CO385" s="238"/>
      <c r="CP385" s="238"/>
      <c r="CQ385" s="238"/>
      <c r="CR385" s="238"/>
      <c r="CS385" s="238"/>
      <c r="CT385" s="238"/>
      <c r="CU385" s="238"/>
      <c r="CV385" s="238"/>
      <c r="CW385" s="238"/>
      <c r="CX385" s="238"/>
      <c r="CY385" s="238"/>
      <c r="CZ385" s="238"/>
      <c r="DA385" s="238"/>
      <c r="DB385" s="238"/>
      <c r="DC385" s="238"/>
      <c r="DD385" s="238"/>
      <c r="DE385" s="238"/>
      <c r="DF385" s="238"/>
      <c r="DG385" s="238"/>
      <c r="DH385" s="238"/>
      <c r="DI385" s="238"/>
      <c r="DJ385" s="238"/>
      <c r="DK385" s="238"/>
      <c r="DL385" s="238"/>
      <c r="DM385" s="238"/>
      <c r="DN385" s="238"/>
      <c r="DO385" s="238"/>
      <c r="DP385" s="238"/>
      <c r="DQ385" s="238"/>
      <c r="DR385" s="238"/>
      <c r="DS385" s="238"/>
      <c r="DT385" s="238"/>
      <c r="DU385" s="238"/>
      <c r="DV385" s="238"/>
      <c r="DW385" s="238"/>
      <c r="DX385" s="238"/>
      <c r="DY385" s="238"/>
      <c r="DZ385" s="238"/>
      <c r="EA385" s="238"/>
      <c r="EB385" s="238"/>
      <c r="EC385" s="238"/>
      <c r="ED385" s="238"/>
      <c r="EE385" s="238"/>
      <c r="EF385" s="238"/>
      <c r="EG385" s="238"/>
      <c r="EH385" s="238"/>
      <c r="EI385" s="238"/>
      <c r="EJ385" s="238"/>
      <c r="EK385" s="238"/>
      <c r="EL385" s="238"/>
      <c r="EM385" s="238"/>
      <c r="EN385" s="238"/>
      <c r="EO385" s="238"/>
      <c r="EP385" s="238"/>
      <c r="EQ385" s="238"/>
      <c r="ER385" s="238"/>
      <c r="ES385" s="238"/>
      <c r="ET385" s="238"/>
      <c r="EU385" s="238"/>
      <c r="EV385" s="238"/>
      <c r="EW385" s="238"/>
      <c r="EX385" s="238"/>
      <c r="EY385" s="238"/>
      <c r="EZ385" s="238"/>
      <c r="FA385" s="238"/>
      <c r="FB385" s="238"/>
      <c r="FC385" s="238"/>
      <c r="FD385" s="238"/>
      <c r="FE385" s="238"/>
      <c r="FF385" s="238"/>
      <c r="FG385" s="238"/>
      <c r="FH385" s="238"/>
      <c r="FI385" s="238"/>
      <c r="FJ385" s="238"/>
      <c r="FK385" s="238"/>
      <c r="FL385" s="238"/>
      <c r="FM385" s="238"/>
      <c r="FN385" s="238"/>
      <c r="FO385" s="238"/>
      <c r="FP385" s="238"/>
      <c r="FQ385" s="238"/>
      <c r="FR385" s="238"/>
      <c r="FS385" s="238"/>
      <c r="FT385" s="238"/>
      <c r="FU385" s="238"/>
      <c r="FV385" s="238"/>
      <c r="FW385" s="238"/>
      <c r="FX385" s="238"/>
      <c r="FY385" s="238"/>
      <c r="FZ385" s="238"/>
      <c r="GA385" s="238"/>
      <c r="GB385" s="238"/>
      <c r="GC385" s="238"/>
      <c r="GD385" s="238"/>
      <c r="GE385" s="238"/>
      <c r="GF385" s="238"/>
      <c r="GG385" s="238"/>
      <c r="GH385" s="238"/>
      <c r="GI385" s="238"/>
      <c r="GJ385" s="238"/>
      <c r="GK385" s="238"/>
      <c r="GL385" s="238"/>
      <c r="GM385" s="238"/>
      <c r="GN385" s="238"/>
      <c r="GO385" s="238"/>
      <c r="GP385" s="238"/>
      <c r="GQ385" s="238"/>
      <c r="GR385" s="238"/>
      <c r="GS385" s="238"/>
      <c r="GT385" s="238"/>
      <c r="GU385" s="238"/>
      <c r="GV385" s="238"/>
      <c r="GW385" s="238"/>
      <c r="GX385" s="238"/>
      <c r="GY385" s="238"/>
      <c r="GZ385" s="238"/>
      <c r="HA385" s="238"/>
      <c r="HB385" s="238"/>
      <c r="HC385" s="238"/>
      <c r="HD385" s="238"/>
      <c r="HE385" s="238"/>
      <c r="HF385" s="238"/>
      <c r="HG385" s="238"/>
      <c r="HH385" s="238"/>
      <c r="HI385" s="238"/>
      <c r="HJ385" s="238"/>
      <c r="HK385" s="238"/>
      <c r="HL385" s="238"/>
      <c r="HM385" s="238"/>
      <c r="HN385" s="238"/>
      <c r="HO385" s="238"/>
      <c r="HP385" s="238"/>
      <c r="HQ385" s="238"/>
      <c r="HR385" s="238"/>
      <c r="HS385" s="238"/>
      <c r="HT385" s="238"/>
      <c r="HU385" s="238"/>
      <c r="HV385" s="238"/>
      <c r="HW385" s="238"/>
      <c r="HX385" s="238"/>
      <c r="HY385" s="238"/>
      <c r="HZ385" s="238"/>
      <c r="IA385" s="238"/>
      <c r="IB385" s="238"/>
      <c r="IC385" s="238"/>
      <c r="ID385" s="238"/>
      <c r="IE385" s="238"/>
      <c r="IF385" s="238"/>
      <c r="IG385" s="238"/>
      <c r="IH385" s="238"/>
      <c r="II385" s="238"/>
      <c r="IJ385" s="238"/>
      <c r="IK385" s="238"/>
      <c r="IL385" s="238"/>
      <c r="IM385" s="238"/>
      <c r="IN385" s="238"/>
      <c r="IO385" s="238"/>
      <c r="IP385" s="238"/>
      <c r="IQ385" s="238"/>
      <c r="IR385" s="238"/>
      <c r="IS385" s="238"/>
    </row>
    <row r="386" spans="1:253" x14ac:dyDescent="0.2">
      <c r="A386" s="238"/>
      <c r="F386" s="240"/>
      <c r="G386" s="240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38"/>
      <c r="AK386" s="238"/>
      <c r="AL386" s="238"/>
      <c r="AM386" s="238"/>
      <c r="AN386" s="238"/>
      <c r="AO386" s="238"/>
      <c r="AP386" s="238"/>
      <c r="AQ386" s="238"/>
      <c r="AR386" s="238"/>
      <c r="AS386" s="238"/>
      <c r="AT386" s="238"/>
      <c r="AU386" s="238"/>
      <c r="AV386" s="238"/>
      <c r="AW386" s="238"/>
      <c r="AX386" s="238"/>
      <c r="AY386" s="238"/>
      <c r="AZ386" s="238"/>
      <c r="BA386" s="238"/>
      <c r="BB386" s="238"/>
      <c r="BC386" s="238"/>
      <c r="BD386" s="238"/>
      <c r="BE386" s="238"/>
      <c r="BF386" s="238"/>
      <c r="BG386" s="238"/>
      <c r="BH386" s="238"/>
      <c r="BI386" s="238"/>
      <c r="BJ386" s="238"/>
      <c r="BK386" s="238"/>
      <c r="BL386" s="238"/>
      <c r="BM386" s="238"/>
      <c r="BN386" s="238"/>
      <c r="BO386" s="238"/>
      <c r="BP386" s="238"/>
      <c r="BQ386" s="238"/>
      <c r="BR386" s="238"/>
      <c r="BS386" s="238"/>
      <c r="BT386" s="238"/>
      <c r="BU386" s="238"/>
      <c r="BV386" s="238"/>
      <c r="BW386" s="238"/>
      <c r="BX386" s="238"/>
      <c r="BY386" s="238"/>
      <c r="BZ386" s="238"/>
      <c r="CA386" s="238"/>
      <c r="CB386" s="238"/>
      <c r="CC386" s="238"/>
      <c r="CD386" s="238"/>
      <c r="CE386" s="238"/>
      <c r="CF386" s="238"/>
      <c r="CG386" s="238"/>
      <c r="CH386" s="238"/>
      <c r="CI386" s="238"/>
      <c r="CJ386" s="238"/>
      <c r="CK386" s="238"/>
      <c r="CL386" s="238"/>
      <c r="CM386" s="238"/>
      <c r="CN386" s="238"/>
      <c r="CO386" s="238"/>
      <c r="CP386" s="238"/>
      <c r="CQ386" s="238"/>
      <c r="CR386" s="238"/>
      <c r="CS386" s="238"/>
      <c r="CT386" s="238"/>
      <c r="CU386" s="238"/>
      <c r="CV386" s="238"/>
      <c r="CW386" s="238"/>
      <c r="CX386" s="238"/>
      <c r="CY386" s="238"/>
      <c r="CZ386" s="238"/>
      <c r="DA386" s="238"/>
      <c r="DB386" s="238"/>
      <c r="DC386" s="238"/>
      <c r="DD386" s="238"/>
      <c r="DE386" s="238"/>
      <c r="DF386" s="238"/>
      <c r="DG386" s="238"/>
      <c r="DH386" s="238"/>
      <c r="DI386" s="238"/>
      <c r="DJ386" s="238"/>
      <c r="DK386" s="238"/>
      <c r="DL386" s="238"/>
      <c r="DM386" s="238"/>
      <c r="DN386" s="238"/>
      <c r="DO386" s="238"/>
      <c r="DP386" s="238"/>
      <c r="DQ386" s="238"/>
      <c r="DR386" s="238"/>
      <c r="DS386" s="238"/>
      <c r="DT386" s="238"/>
      <c r="DU386" s="238"/>
      <c r="DV386" s="238"/>
      <c r="DW386" s="238"/>
      <c r="DX386" s="238"/>
      <c r="DY386" s="238"/>
      <c r="DZ386" s="238"/>
      <c r="EA386" s="238"/>
      <c r="EB386" s="238"/>
      <c r="EC386" s="238"/>
      <c r="ED386" s="238"/>
      <c r="EE386" s="238"/>
      <c r="EF386" s="238"/>
      <c r="EG386" s="238"/>
      <c r="EH386" s="238"/>
      <c r="EI386" s="238"/>
      <c r="EJ386" s="238"/>
      <c r="EK386" s="238"/>
      <c r="EL386" s="238"/>
      <c r="EM386" s="238"/>
      <c r="EN386" s="238"/>
      <c r="EO386" s="238"/>
      <c r="EP386" s="238"/>
      <c r="EQ386" s="238"/>
      <c r="ER386" s="238"/>
      <c r="ES386" s="238"/>
      <c r="ET386" s="238"/>
      <c r="EU386" s="238"/>
      <c r="EV386" s="238"/>
      <c r="EW386" s="238"/>
      <c r="EX386" s="238"/>
      <c r="EY386" s="238"/>
      <c r="EZ386" s="238"/>
      <c r="FA386" s="238"/>
      <c r="FB386" s="238"/>
      <c r="FC386" s="238"/>
      <c r="FD386" s="238"/>
      <c r="FE386" s="238"/>
      <c r="FF386" s="238"/>
      <c r="FG386" s="238"/>
      <c r="FH386" s="238"/>
      <c r="FI386" s="238"/>
      <c r="FJ386" s="238"/>
      <c r="FK386" s="238"/>
      <c r="FL386" s="238"/>
      <c r="FM386" s="238"/>
      <c r="FN386" s="238"/>
      <c r="FO386" s="238"/>
      <c r="FP386" s="238"/>
      <c r="FQ386" s="238"/>
      <c r="FR386" s="238"/>
      <c r="FS386" s="238"/>
      <c r="FT386" s="238"/>
      <c r="FU386" s="238"/>
      <c r="FV386" s="238"/>
      <c r="FW386" s="238"/>
      <c r="FX386" s="238"/>
      <c r="FY386" s="238"/>
      <c r="FZ386" s="238"/>
      <c r="GA386" s="238"/>
      <c r="GB386" s="238"/>
      <c r="GC386" s="238"/>
      <c r="GD386" s="238"/>
      <c r="GE386" s="238"/>
      <c r="GF386" s="238"/>
      <c r="GG386" s="238"/>
      <c r="GH386" s="238"/>
      <c r="GI386" s="238"/>
      <c r="GJ386" s="238"/>
      <c r="GK386" s="238"/>
      <c r="GL386" s="238"/>
      <c r="GM386" s="238"/>
      <c r="GN386" s="238"/>
      <c r="GO386" s="238"/>
      <c r="GP386" s="238"/>
      <c r="GQ386" s="238"/>
      <c r="GR386" s="238"/>
      <c r="GS386" s="238"/>
      <c r="GT386" s="238"/>
      <c r="GU386" s="238"/>
      <c r="GV386" s="238"/>
      <c r="GW386" s="238"/>
      <c r="GX386" s="238"/>
      <c r="GY386" s="238"/>
      <c r="GZ386" s="238"/>
      <c r="HA386" s="238"/>
      <c r="HB386" s="238"/>
      <c r="HC386" s="238"/>
      <c r="HD386" s="238"/>
      <c r="HE386" s="238"/>
      <c r="HF386" s="238"/>
      <c r="HG386" s="238"/>
      <c r="HH386" s="238"/>
      <c r="HI386" s="238"/>
      <c r="HJ386" s="238"/>
      <c r="HK386" s="238"/>
      <c r="HL386" s="238"/>
      <c r="HM386" s="238"/>
      <c r="HN386" s="238"/>
      <c r="HO386" s="238"/>
      <c r="HP386" s="238"/>
      <c r="HQ386" s="238"/>
      <c r="HR386" s="238"/>
      <c r="HS386" s="238"/>
      <c r="HT386" s="238"/>
      <c r="HU386" s="238"/>
      <c r="HV386" s="238"/>
      <c r="HW386" s="238"/>
      <c r="HX386" s="238"/>
      <c r="HY386" s="238"/>
      <c r="HZ386" s="238"/>
      <c r="IA386" s="238"/>
      <c r="IB386" s="238"/>
      <c r="IC386" s="238"/>
      <c r="ID386" s="238"/>
      <c r="IE386" s="238"/>
      <c r="IF386" s="238"/>
      <c r="IG386" s="238"/>
      <c r="IH386" s="238"/>
      <c r="II386" s="238"/>
      <c r="IJ386" s="238"/>
      <c r="IK386" s="238"/>
      <c r="IL386" s="238"/>
      <c r="IM386" s="238"/>
      <c r="IN386" s="238"/>
      <c r="IO386" s="238"/>
      <c r="IP386" s="238"/>
      <c r="IQ386" s="238"/>
      <c r="IR386" s="238"/>
      <c r="IS386" s="238"/>
    </row>
    <row r="387" spans="1:253" x14ac:dyDescent="0.2">
      <c r="A387" s="238"/>
      <c r="F387" s="240"/>
      <c r="G387" s="240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  <c r="AJ387" s="238"/>
      <c r="AK387" s="238"/>
      <c r="AL387" s="238"/>
      <c r="AM387" s="238"/>
      <c r="AN387" s="238"/>
      <c r="AO387" s="238"/>
      <c r="AP387" s="238"/>
      <c r="AQ387" s="238"/>
      <c r="AR387" s="238"/>
      <c r="AS387" s="238"/>
      <c r="AT387" s="238"/>
      <c r="AU387" s="238"/>
      <c r="AV387" s="238"/>
      <c r="AW387" s="238"/>
      <c r="AX387" s="238"/>
      <c r="AY387" s="238"/>
      <c r="AZ387" s="238"/>
      <c r="BA387" s="238"/>
      <c r="BB387" s="238"/>
      <c r="BC387" s="238"/>
      <c r="BD387" s="238"/>
      <c r="BE387" s="238"/>
      <c r="BF387" s="238"/>
      <c r="BG387" s="238"/>
      <c r="BH387" s="238"/>
      <c r="BI387" s="238"/>
      <c r="BJ387" s="238"/>
      <c r="BK387" s="238"/>
      <c r="BL387" s="238"/>
      <c r="BM387" s="238"/>
      <c r="BN387" s="238"/>
      <c r="BO387" s="238"/>
      <c r="BP387" s="238"/>
      <c r="BQ387" s="238"/>
      <c r="BR387" s="238"/>
      <c r="BS387" s="238"/>
      <c r="BT387" s="238"/>
      <c r="BU387" s="238"/>
      <c r="BV387" s="238"/>
      <c r="BW387" s="238"/>
      <c r="BX387" s="238"/>
      <c r="BY387" s="238"/>
      <c r="BZ387" s="238"/>
      <c r="CA387" s="238"/>
      <c r="CB387" s="238"/>
      <c r="CC387" s="238"/>
      <c r="CD387" s="238"/>
      <c r="CE387" s="238"/>
      <c r="CF387" s="238"/>
      <c r="CG387" s="238"/>
      <c r="CH387" s="238"/>
      <c r="CI387" s="238"/>
      <c r="CJ387" s="238"/>
      <c r="CK387" s="238"/>
      <c r="CL387" s="238"/>
      <c r="CM387" s="238"/>
      <c r="CN387" s="238"/>
      <c r="CO387" s="238"/>
      <c r="CP387" s="238"/>
      <c r="CQ387" s="238"/>
      <c r="CR387" s="238"/>
      <c r="CS387" s="238"/>
      <c r="CT387" s="238"/>
      <c r="CU387" s="238"/>
      <c r="CV387" s="238"/>
      <c r="CW387" s="238"/>
      <c r="CX387" s="238"/>
      <c r="CY387" s="238"/>
      <c r="CZ387" s="238"/>
      <c r="DA387" s="238"/>
      <c r="DB387" s="238"/>
      <c r="DC387" s="238"/>
      <c r="DD387" s="238"/>
      <c r="DE387" s="238"/>
      <c r="DF387" s="238"/>
      <c r="DG387" s="238"/>
      <c r="DH387" s="238"/>
      <c r="DI387" s="238"/>
      <c r="DJ387" s="238"/>
      <c r="DK387" s="238"/>
      <c r="DL387" s="238"/>
      <c r="DM387" s="238"/>
      <c r="DN387" s="238"/>
      <c r="DO387" s="238"/>
      <c r="DP387" s="238"/>
      <c r="DQ387" s="238"/>
      <c r="DR387" s="238"/>
      <c r="DS387" s="238"/>
      <c r="DT387" s="238"/>
      <c r="DU387" s="238"/>
      <c r="DV387" s="238"/>
      <c r="DW387" s="238"/>
      <c r="DX387" s="238"/>
      <c r="DY387" s="238"/>
      <c r="DZ387" s="238"/>
      <c r="EA387" s="238"/>
      <c r="EB387" s="238"/>
      <c r="EC387" s="238"/>
      <c r="ED387" s="238"/>
      <c r="EE387" s="238"/>
      <c r="EF387" s="238"/>
      <c r="EG387" s="238"/>
      <c r="EH387" s="238"/>
      <c r="EI387" s="238"/>
      <c r="EJ387" s="238"/>
      <c r="EK387" s="238"/>
      <c r="EL387" s="238"/>
      <c r="EM387" s="238"/>
      <c r="EN387" s="238"/>
      <c r="EO387" s="238"/>
      <c r="EP387" s="238"/>
      <c r="EQ387" s="238"/>
      <c r="ER387" s="238"/>
      <c r="ES387" s="238"/>
      <c r="ET387" s="238"/>
      <c r="EU387" s="238"/>
      <c r="EV387" s="238"/>
      <c r="EW387" s="238"/>
      <c r="EX387" s="238"/>
      <c r="EY387" s="238"/>
      <c r="EZ387" s="238"/>
      <c r="FA387" s="238"/>
      <c r="FB387" s="238"/>
      <c r="FC387" s="238"/>
      <c r="FD387" s="238"/>
      <c r="FE387" s="238"/>
      <c r="FF387" s="238"/>
      <c r="FG387" s="238"/>
      <c r="FH387" s="238"/>
      <c r="FI387" s="238"/>
      <c r="FJ387" s="238"/>
      <c r="FK387" s="238"/>
      <c r="FL387" s="238"/>
      <c r="FM387" s="238"/>
      <c r="FN387" s="238"/>
      <c r="FO387" s="238"/>
      <c r="FP387" s="238"/>
      <c r="FQ387" s="238"/>
      <c r="FR387" s="238"/>
      <c r="FS387" s="238"/>
      <c r="FT387" s="238"/>
      <c r="FU387" s="238"/>
      <c r="FV387" s="238"/>
      <c r="FW387" s="238"/>
      <c r="FX387" s="238"/>
      <c r="FY387" s="238"/>
      <c r="FZ387" s="238"/>
      <c r="GA387" s="238"/>
      <c r="GB387" s="238"/>
      <c r="GC387" s="238"/>
      <c r="GD387" s="238"/>
      <c r="GE387" s="238"/>
      <c r="GF387" s="238"/>
      <c r="GG387" s="238"/>
      <c r="GH387" s="238"/>
      <c r="GI387" s="238"/>
      <c r="GJ387" s="238"/>
      <c r="GK387" s="238"/>
      <c r="GL387" s="238"/>
      <c r="GM387" s="238"/>
      <c r="GN387" s="238"/>
      <c r="GO387" s="238"/>
      <c r="GP387" s="238"/>
      <c r="GQ387" s="238"/>
      <c r="GR387" s="238"/>
      <c r="GS387" s="238"/>
      <c r="GT387" s="238"/>
      <c r="GU387" s="238"/>
      <c r="GV387" s="238"/>
      <c r="GW387" s="238"/>
      <c r="GX387" s="238"/>
      <c r="GY387" s="238"/>
      <c r="GZ387" s="238"/>
      <c r="HA387" s="238"/>
      <c r="HB387" s="238"/>
      <c r="HC387" s="238"/>
      <c r="HD387" s="238"/>
      <c r="HE387" s="238"/>
      <c r="HF387" s="238"/>
      <c r="HG387" s="238"/>
      <c r="HH387" s="238"/>
      <c r="HI387" s="238"/>
      <c r="HJ387" s="238"/>
      <c r="HK387" s="238"/>
      <c r="HL387" s="238"/>
      <c r="HM387" s="238"/>
      <c r="HN387" s="238"/>
      <c r="HO387" s="238"/>
      <c r="HP387" s="238"/>
      <c r="HQ387" s="238"/>
      <c r="HR387" s="238"/>
      <c r="HS387" s="238"/>
      <c r="HT387" s="238"/>
      <c r="HU387" s="238"/>
      <c r="HV387" s="238"/>
      <c r="HW387" s="238"/>
      <c r="HX387" s="238"/>
      <c r="HY387" s="238"/>
      <c r="HZ387" s="238"/>
      <c r="IA387" s="238"/>
      <c r="IB387" s="238"/>
      <c r="IC387" s="238"/>
      <c r="ID387" s="238"/>
      <c r="IE387" s="238"/>
      <c r="IF387" s="238"/>
      <c r="IG387" s="238"/>
      <c r="IH387" s="238"/>
      <c r="II387" s="238"/>
      <c r="IJ387" s="238"/>
      <c r="IK387" s="238"/>
      <c r="IL387" s="238"/>
      <c r="IM387" s="238"/>
      <c r="IN387" s="238"/>
      <c r="IO387" s="238"/>
      <c r="IP387" s="238"/>
      <c r="IQ387" s="238"/>
      <c r="IR387" s="238"/>
      <c r="IS387" s="238"/>
    </row>
  </sheetData>
  <mergeCells count="14">
    <mergeCell ref="G10:G11"/>
    <mergeCell ref="A8:F8"/>
    <mergeCell ref="A10:A11"/>
    <mergeCell ref="B10:B11"/>
    <mergeCell ref="C10:C11"/>
    <mergeCell ref="D10:D11"/>
    <mergeCell ref="E10:E11"/>
    <mergeCell ref="F10:F11"/>
    <mergeCell ref="A6:F6"/>
    <mergeCell ref="A1:F1"/>
    <mergeCell ref="A2:F2"/>
    <mergeCell ref="A3:F3"/>
    <mergeCell ref="A4:F4"/>
    <mergeCell ref="A5:F5"/>
  </mergeCells>
  <pageMargins left="0.70866141732283472" right="0.19685039370078741" top="0.74803149606299213" bottom="0.74803149606299213" header="0.31496062992125984" footer="0.31496062992125984"/>
  <pageSetup paperSize="9" scale="66" fitToHeight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X343"/>
  <sheetViews>
    <sheetView topLeftCell="A216" workbookViewId="0">
      <selection activeCell="H249" sqref="A1:I249"/>
    </sheetView>
  </sheetViews>
  <sheetFormatPr defaultColWidth="9.140625" defaultRowHeight="12.75" x14ac:dyDescent="0.2"/>
  <cols>
    <col min="1" max="1" width="60.7109375" style="296" customWidth="1"/>
    <col min="2" max="2" width="8.140625" style="239" customWidth="1"/>
    <col min="3" max="3" width="8.7109375" style="239" customWidth="1"/>
    <col min="4" max="4" width="14.140625" style="239" customWidth="1"/>
    <col min="5" max="5" width="5" style="239" customWidth="1"/>
    <col min="6" max="6" width="16" style="241" customWidth="1"/>
    <col min="7" max="7" width="16" style="241" hidden="1" customWidth="1"/>
    <col min="8" max="8" width="17.7109375" style="241" customWidth="1"/>
    <col min="9" max="9" width="17.7109375" style="241" hidden="1" customWidth="1"/>
    <col min="10" max="10" width="9.140625" style="146"/>
    <col min="11" max="11" width="10.28515625" style="146" customWidth="1"/>
    <col min="12" max="12" width="10.7109375" style="146" customWidth="1"/>
    <col min="13" max="256" width="9.140625" style="146"/>
    <col min="257" max="257" width="45.7109375" style="146" customWidth="1"/>
    <col min="258" max="258" width="5.28515625" style="146" customWidth="1"/>
    <col min="259" max="259" width="5.7109375" style="146" customWidth="1"/>
    <col min="260" max="260" width="12.85546875" style="146" customWidth="1"/>
    <col min="261" max="261" width="5" style="146" customWidth="1"/>
    <col min="262" max="262" width="11.7109375" style="146" customWidth="1"/>
    <col min="263" max="263" width="11.42578125" style="146" customWidth="1"/>
    <col min="264" max="512" width="9.140625" style="146"/>
    <col min="513" max="513" width="45.7109375" style="146" customWidth="1"/>
    <col min="514" max="514" width="5.28515625" style="146" customWidth="1"/>
    <col min="515" max="515" width="5.7109375" style="146" customWidth="1"/>
    <col min="516" max="516" width="12.85546875" style="146" customWidth="1"/>
    <col min="517" max="517" width="5" style="146" customWidth="1"/>
    <col min="518" max="518" width="11.7109375" style="146" customWidth="1"/>
    <col min="519" max="519" width="11.42578125" style="146" customWidth="1"/>
    <col min="520" max="768" width="9.140625" style="146"/>
    <col min="769" max="769" width="45.7109375" style="146" customWidth="1"/>
    <col min="770" max="770" width="5.28515625" style="146" customWidth="1"/>
    <col min="771" max="771" width="5.7109375" style="146" customWidth="1"/>
    <col min="772" max="772" width="12.85546875" style="146" customWidth="1"/>
    <col min="773" max="773" width="5" style="146" customWidth="1"/>
    <col min="774" max="774" width="11.7109375" style="146" customWidth="1"/>
    <col min="775" max="775" width="11.42578125" style="146" customWidth="1"/>
    <col min="776" max="1024" width="9.140625" style="146"/>
    <col min="1025" max="1025" width="45.7109375" style="146" customWidth="1"/>
    <col min="1026" max="1026" width="5.28515625" style="146" customWidth="1"/>
    <col min="1027" max="1027" width="5.7109375" style="146" customWidth="1"/>
    <col min="1028" max="1028" width="12.85546875" style="146" customWidth="1"/>
    <col min="1029" max="1029" width="5" style="146" customWidth="1"/>
    <col min="1030" max="1030" width="11.7109375" style="146" customWidth="1"/>
    <col min="1031" max="1031" width="11.42578125" style="146" customWidth="1"/>
    <col min="1032" max="1280" width="9.140625" style="146"/>
    <col min="1281" max="1281" width="45.7109375" style="146" customWidth="1"/>
    <col min="1282" max="1282" width="5.28515625" style="146" customWidth="1"/>
    <col min="1283" max="1283" width="5.7109375" style="146" customWidth="1"/>
    <col min="1284" max="1284" width="12.85546875" style="146" customWidth="1"/>
    <col min="1285" max="1285" width="5" style="146" customWidth="1"/>
    <col min="1286" max="1286" width="11.7109375" style="146" customWidth="1"/>
    <col min="1287" max="1287" width="11.42578125" style="146" customWidth="1"/>
    <col min="1288" max="1536" width="9.140625" style="146"/>
    <col min="1537" max="1537" width="45.7109375" style="146" customWidth="1"/>
    <col min="1538" max="1538" width="5.28515625" style="146" customWidth="1"/>
    <col min="1539" max="1539" width="5.7109375" style="146" customWidth="1"/>
    <col min="1540" max="1540" width="12.85546875" style="146" customWidth="1"/>
    <col min="1541" max="1541" width="5" style="146" customWidth="1"/>
    <col min="1542" max="1542" width="11.7109375" style="146" customWidth="1"/>
    <col min="1543" max="1543" width="11.42578125" style="146" customWidth="1"/>
    <col min="1544" max="1792" width="9.140625" style="146"/>
    <col min="1793" max="1793" width="45.7109375" style="146" customWidth="1"/>
    <col min="1794" max="1794" width="5.28515625" style="146" customWidth="1"/>
    <col min="1795" max="1795" width="5.7109375" style="146" customWidth="1"/>
    <col min="1796" max="1796" width="12.85546875" style="146" customWidth="1"/>
    <col min="1797" max="1797" width="5" style="146" customWidth="1"/>
    <col min="1798" max="1798" width="11.7109375" style="146" customWidth="1"/>
    <col min="1799" max="1799" width="11.42578125" style="146" customWidth="1"/>
    <col min="1800" max="2048" width="9.140625" style="146"/>
    <col min="2049" max="2049" width="45.7109375" style="146" customWidth="1"/>
    <col min="2050" max="2050" width="5.28515625" style="146" customWidth="1"/>
    <col min="2051" max="2051" width="5.7109375" style="146" customWidth="1"/>
    <col min="2052" max="2052" width="12.85546875" style="146" customWidth="1"/>
    <col min="2053" max="2053" width="5" style="146" customWidth="1"/>
    <col min="2054" max="2054" width="11.7109375" style="146" customWidth="1"/>
    <col min="2055" max="2055" width="11.42578125" style="146" customWidth="1"/>
    <col min="2056" max="2304" width="9.140625" style="146"/>
    <col min="2305" max="2305" width="45.7109375" style="146" customWidth="1"/>
    <col min="2306" max="2306" width="5.28515625" style="146" customWidth="1"/>
    <col min="2307" max="2307" width="5.7109375" style="146" customWidth="1"/>
    <col min="2308" max="2308" width="12.85546875" style="146" customWidth="1"/>
    <col min="2309" max="2309" width="5" style="146" customWidth="1"/>
    <col min="2310" max="2310" width="11.7109375" style="146" customWidth="1"/>
    <col min="2311" max="2311" width="11.42578125" style="146" customWidth="1"/>
    <col min="2312" max="2560" width="9.140625" style="146"/>
    <col min="2561" max="2561" width="45.7109375" style="146" customWidth="1"/>
    <col min="2562" max="2562" width="5.28515625" style="146" customWidth="1"/>
    <col min="2563" max="2563" width="5.7109375" style="146" customWidth="1"/>
    <col min="2564" max="2564" width="12.85546875" style="146" customWidth="1"/>
    <col min="2565" max="2565" width="5" style="146" customWidth="1"/>
    <col min="2566" max="2566" width="11.7109375" style="146" customWidth="1"/>
    <col min="2567" max="2567" width="11.42578125" style="146" customWidth="1"/>
    <col min="2568" max="2816" width="9.140625" style="146"/>
    <col min="2817" max="2817" width="45.7109375" style="146" customWidth="1"/>
    <col min="2818" max="2818" width="5.28515625" style="146" customWidth="1"/>
    <col min="2819" max="2819" width="5.7109375" style="146" customWidth="1"/>
    <col min="2820" max="2820" width="12.85546875" style="146" customWidth="1"/>
    <col min="2821" max="2821" width="5" style="146" customWidth="1"/>
    <col min="2822" max="2822" width="11.7109375" style="146" customWidth="1"/>
    <col min="2823" max="2823" width="11.42578125" style="146" customWidth="1"/>
    <col min="2824" max="3072" width="9.140625" style="146"/>
    <col min="3073" max="3073" width="45.7109375" style="146" customWidth="1"/>
    <col min="3074" max="3074" width="5.28515625" style="146" customWidth="1"/>
    <col min="3075" max="3075" width="5.7109375" style="146" customWidth="1"/>
    <col min="3076" max="3076" width="12.85546875" style="146" customWidth="1"/>
    <col min="3077" max="3077" width="5" style="146" customWidth="1"/>
    <col min="3078" max="3078" width="11.7109375" style="146" customWidth="1"/>
    <col min="3079" max="3079" width="11.42578125" style="146" customWidth="1"/>
    <col min="3080" max="3328" width="9.140625" style="146"/>
    <col min="3329" max="3329" width="45.7109375" style="146" customWidth="1"/>
    <col min="3330" max="3330" width="5.28515625" style="146" customWidth="1"/>
    <col min="3331" max="3331" width="5.7109375" style="146" customWidth="1"/>
    <col min="3332" max="3332" width="12.85546875" style="146" customWidth="1"/>
    <col min="3333" max="3333" width="5" style="146" customWidth="1"/>
    <col min="3334" max="3334" width="11.7109375" style="146" customWidth="1"/>
    <col min="3335" max="3335" width="11.42578125" style="146" customWidth="1"/>
    <col min="3336" max="3584" width="9.140625" style="146"/>
    <col min="3585" max="3585" width="45.7109375" style="146" customWidth="1"/>
    <col min="3586" max="3586" width="5.28515625" style="146" customWidth="1"/>
    <col min="3587" max="3587" width="5.7109375" style="146" customWidth="1"/>
    <col min="3588" max="3588" width="12.85546875" style="146" customWidth="1"/>
    <col min="3589" max="3589" width="5" style="146" customWidth="1"/>
    <col min="3590" max="3590" width="11.7109375" style="146" customWidth="1"/>
    <col min="3591" max="3591" width="11.42578125" style="146" customWidth="1"/>
    <col min="3592" max="3840" width="9.140625" style="146"/>
    <col min="3841" max="3841" width="45.7109375" style="146" customWidth="1"/>
    <col min="3842" max="3842" width="5.28515625" style="146" customWidth="1"/>
    <col min="3843" max="3843" width="5.7109375" style="146" customWidth="1"/>
    <col min="3844" max="3844" width="12.85546875" style="146" customWidth="1"/>
    <col min="3845" max="3845" width="5" style="146" customWidth="1"/>
    <col min="3846" max="3846" width="11.7109375" style="146" customWidth="1"/>
    <col min="3847" max="3847" width="11.42578125" style="146" customWidth="1"/>
    <col min="3848" max="4096" width="9.140625" style="146"/>
    <col min="4097" max="4097" width="45.7109375" style="146" customWidth="1"/>
    <col min="4098" max="4098" width="5.28515625" style="146" customWidth="1"/>
    <col min="4099" max="4099" width="5.7109375" style="146" customWidth="1"/>
    <col min="4100" max="4100" width="12.85546875" style="146" customWidth="1"/>
    <col min="4101" max="4101" width="5" style="146" customWidth="1"/>
    <col min="4102" max="4102" width="11.7109375" style="146" customWidth="1"/>
    <col min="4103" max="4103" width="11.42578125" style="146" customWidth="1"/>
    <col min="4104" max="4352" width="9.140625" style="146"/>
    <col min="4353" max="4353" width="45.7109375" style="146" customWidth="1"/>
    <col min="4354" max="4354" width="5.28515625" style="146" customWidth="1"/>
    <col min="4355" max="4355" width="5.7109375" style="146" customWidth="1"/>
    <col min="4356" max="4356" width="12.85546875" style="146" customWidth="1"/>
    <col min="4357" max="4357" width="5" style="146" customWidth="1"/>
    <col min="4358" max="4358" width="11.7109375" style="146" customWidth="1"/>
    <col min="4359" max="4359" width="11.42578125" style="146" customWidth="1"/>
    <col min="4360" max="4608" width="9.140625" style="146"/>
    <col min="4609" max="4609" width="45.7109375" style="146" customWidth="1"/>
    <col min="4610" max="4610" width="5.28515625" style="146" customWidth="1"/>
    <col min="4611" max="4611" width="5.7109375" style="146" customWidth="1"/>
    <col min="4612" max="4612" width="12.85546875" style="146" customWidth="1"/>
    <col min="4613" max="4613" width="5" style="146" customWidth="1"/>
    <col min="4614" max="4614" width="11.7109375" style="146" customWidth="1"/>
    <col min="4615" max="4615" width="11.42578125" style="146" customWidth="1"/>
    <col min="4616" max="4864" width="9.140625" style="146"/>
    <col min="4865" max="4865" width="45.7109375" style="146" customWidth="1"/>
    <col min="4866" max="4866" width="5.28515625" style="146" customWidth="1"/>
    <col min="4867" max="4867" width="5.7109375" style="146" customWidth="1"/>
    <col min="4868" max="4868" width="12.85546875" style="146" customWidth="1"/>
    <col min="4869" max="4869" width="5" style="146" customWidth="1"/>
    <col min="4870" max="4870" width="11.7109375" style="146" customWidth="1"/>
    <col min="4871" max="4871" width="11.42578125" style="146" customWidth="1"/>
    <col min="4872" max="5120" width="9.140625" style="146"/>
    <col min="5121" max="5121" width="45.7109375" style="146" customWidth="1"/>
    <col min="5122" max="5122" width="5.28515625" style="146" customWidth="1"/>
    <col min="5123" max="5123" width="5.7109375" style="146" customWidth="1"/>
    <col min="5124" max="5124" width="12.85546875" style="146" customWidth="1"/>
    <col min="5125" max="5125" width="5" style="146" customWidth="1"/>
    <col min="5126" max="5126" width="11.7109375" style="146" customWidth="1"/>
    <col min="5127" max="5127" width="11.42578125" style="146" customWidth="1"/>
    <col min="5128" max="5376" width="9.140625" style="146"/>
    <col min="5377" max="5377" width="45.7109375" style="146" customWidth="1"/>
    <col min="5378" max="5378" width="5.28515625" style="146" customWidth="1"/>
    <col min="5379" max="5379" width="5.7109375" style="146" customWidth="1"/>
    <col min="5380" max="5380" width="12.85546875" style="146" customWidth="1"/>
    <col min="5381" max="5381" width="5" style="146" customWidth="1"/>
    <col min="5382" max="5382" width="11.7109375" style="146" customWidth="1"/>
    <col min="5383" max="5383" width="11.42578125" style="146" customWidth="1"/>
    <col min="5384" max="5632" width="9.140625" style="146"/>
    <col min="5633" max="5633" width="45.7109375" style="146" customWidth="1"/>
    <col min="5634" max="5634" width="5.28515625" style="146" customWidth="1"/>
    <col min="5635" max="5635" width="5.7109375" style="146" customWidth="1"/>
    <col min="5636" max="5636" width="12.85546875" style="146" customWidth="1"/>
    <col min="5637" max="5637" width="5" style="146" customWidth="1"/>
    <col min="5638" max="5638" width="11.7109375" style="146" customWidth="1"/>
    <col min="5639" max="5639" width="11.42578125" style="146" customWidth="1"/>
    <col min="5640" max="5888" width="9.140625" style="146"/>
    <col min="5889" max="5889" width="45.7109375" style="146" customWidth="1"/>
    <col min="5890" max="5890" width="5.28515625" style="146" customWidth="1"/>
    <col min="5891" max="5891" width="5.7109375" style="146" customWidth="1"/>
    <col min="5892" max="5892" width="12.85546875" style="146" customWidth="1"/>
    <col min="5893" max="5893" width="5" style="146" customWidth="1"/>
    <col min="5894" max="5894" width="11.7109375" style="146" customWidth="1"/>
    <col min="5895" max="5895" width="11.42578125" style="146" customWidth="1"/>
    <col min="5896" max="6144" width="9.140625" style="146"/>
    <col min="6145" max="6145" width="45.7109375" style="146" customWidth="1"/>
    <col min="6146" max="6146" width="5.28515625" style="146" customWidth="1"/>
    <col min="6147" max="6147" width="5.7109375" style="146" customWidth="1"/>
    <col min="6148" max="6148" width="12.85546875" style="146" customWidth="1"/>
    <col min="6149" max="6149" width="5" style="146" customWidth="1"/>
    <col min="6150" max="6150" width="11.7109375" style="146" customWidth="1"/>
    <col min="6151" max="6151" width="11.42578125" style="146" customWidth="1"/>
    <col min="6152" max="6400" width="9.140625" style="146"/>
    <col min="6401" max="6401" width="45.7109375" style="146" customWidth="1"/>
    <col min="6402" max="6402" width="5.28515625" style="146" customWidth="1"/>
    <col min="6403" max="6403" width="5.7109375" style="146" customWidth="1"/>
    <col min="6404" max="6404" width="12.85546875" style="146" customWidth="1"/>
    <col min="6405" max="6405" width="5" style="146" customWidth="1"/>
    <col min="6406" max="6406" width="11.7109375" style="146" customWidth="1"/>
    <col min="6407" max="6407" width="11.42578125" style="146" customWidth="1"/>
    <col min="6408" max="6656" width="9.140625" style="146"/>
    <col min="6657" max="6657" width="45.7109375" style="146" customWidth="1"/>
    <col min="6658" max="6658" width="5.28515625" style="146" customWidth="1"/>
    <col min="6659" max="6659" width="5.7109375" style="146" customWidth="1"/>
    <col min="6660" max="6660" width="12.85546875" style="146" customWidth="1"/>
    <col min="6661" max="6661" width="5" style="146" customWidth="1"/>
    <col min="6662" max="6662" width="11.7109375" style="146" customWidth="1"/>
    <col min="6663" max="6663" width="11.42578125" style="146" customWidth="1"/>
    <col min="6664" max="6912" width="9.140625" style="146"/>
    <col min="6913" max="6913" width="45.7109375" style="146" customWidth="1"/>
    <col min="6914" max="6914" width="5.28515625" style="146" customWidth="1"/>
    <col min="6915" max="6915" width="5.7109375" style="146" customWidth="1"/>
    <col min="6916" max="6916" width="12.85546875" style="146" customWidth="1"/>
    <col min="6917" max="6917" width="5" style="146" customWidth="1"/>
    <col min="6918" max="6918" width="11.7109375" style="146" customWidth="1"/>
    <col min="6919" max="6919" width="11.42578125" style="146" customWidth="1"/>
    <col min="6920" max="7168" width="9.140625" style="146"/>
    <col min="7169" max="7169" width="45.7109375" style="146" customWidth="1"/>
    <col min="7170" max="7170" width="5.28515625" style="146" customWidth="1"/>
    <col min="7171" max="7171" width="5.7109375" style="146" customWidth="1"/>
    <col min="7172" max="7172" width="12.85546875" style="146" customWidth="1"/>
    <col min="7173" max="7173" width="5" style="146" customWidth="1"/>
    <col min="7174" max="7174" width="11.7109375" style="146" customWidth="1"/>
    <col min="7175" max="7175" width="11.42578125" style="146" customWidth="1"/>
    <col min="7176" max="7424" width="9.140625" style="146"/>
    <col min="7425" max="7425" width="45.7109375" style="146" customWidth="1"/>
    <col min="7426" max="7426" width="5.28515625" style="146" customWidth="1"/>
    <col min="7427" max="7427" width="5.7109375" style="146" customWidth="1"/>
    <col min="7428" max="7428" width="12.85546875" style="146" customWidth="1"/>
    <col min="7429" max="7429" width="5" style="146" customWidth="1"/>
    <col min="7430" max="7430" width="11.7109375" style="146" customWidth="1"/>
    <col min="7431" max="7431" width="11.42578125" style="146" customWidth="1"/>
    <col min="7432" max="7680" width="9.140625" style="146"/>
    <col min="7681" max="7681" width="45.7109375" style="146" customWidth="1"/>
    <col min="7682" max="7682" width="5.28515625" style="146" customWidth="1"/>
    <col min="7683" max="7683" width="5.7109375" style="146" customWidth="1"/>
    <col min="7684" max="7684" width="12.85546875" style="146" customWidth="1"/>
    <col min="7685" max="7685" width="5" style="146" customWidth="1"/>
    <col min="7686" max="7686" width="11.7109375" style="146" customWidth="1"/>
    <col min="7687" max="7687" width="11.42578125" style="146" customWidth="1"/>
    <col min="7688" max="7936" width="9.140625" style="146"/>
    <col min="7937" max="7937" width="45.7109375" style="146" customWidth="1"/>
    <col min="7938" max="7938" width="5.28515625" style="146" customWidth="1"/>
    <col min="7939" max="7939" width="5.7109375" style="146" customWidth="1"/>
    <col min="7940" max="7940" width="12.85546875" style="146" customWidth="1"/>
    <col min="7941" max="7941" width="5" style="146" customWidth="1"/>
    <col min="7942" max="7942" width="11.7109375" style="146" customWidth="1"/>
    <col min="7943" max="7943" width="11.42578125" style="146" customWidth="1"/>
    <col min="7944" max="8192" width="9.140625" style="146"/>
    <col min="8193" max="8193" width="45.7109375" style="146" customWidth="1"/>
    <col min="8194" max="8194" width="5.28515625" style="146" customWidth="1"/>
    <col min="8195" max="8195" width="5.7109375" style="146" customWidth="1"/>
    <col min="8196" max="8196" width="12.85546875" style="146" customWidth="1"/>
    <col min="8197" max="8197" width="5" style="146" customWidth="1"/>
    <col min="8198" max="8198" width="11.7109375" style="146" customWidth="1"/>
    <col min="8199" max="8199" width="11.42578125" style="146" customWidth="1"/>
    <col min="8200" max="8448" width="9.140625" style="146"/>
    <col min="8449" max="8449" width="45.7109375" style="146" customWidth="1"/>
    <col min="8450" max="8450" width="5.28515625" style="146" customWidth="1"/>
    <col min="8451" max="8451" width="5.7109375" style="146" customWidth="1"/>
    <col min="8452" max="8452" width="12.85546875" style="146" customWidth="1"/>
    <col min="8453" max="8453" width="5" style="146" customWidth="1"/>
    <col min="8454" max="8454" width="11.7109375" style="146" customWidth="1"/>
    <col min="8455" max="8455" width="11.42578125" style="146" customWidth="1"/>
    <col min="8456" max="8704" width="9.140625" style="146"/>
    <col min="8705" max="8705" width="45.7109375" style="146" customWidth="1"/>
    <col min="8706" max="8706" width="5.28515625" style="146" customWidth="1"/>
    <col min="8707" max="8707" width="5.7109375" style="146" customWidth="1"/>
    <col min="8708" max="8708" width="12.85546875" style="146" customWidth="1"/>
    <col min="8709" max="8709" width="5" style="146" customWidth="1"/>
    <col min="8710" max="8710" width="11.7109375" style="146" customWidth="1"/>
    <col min="8711" max="8711" width="11.42578125" style="146" customWidth="1"/>
    <col min="8712" max="8960" width="9.140625" style="146"/>
    <col min="8961" max="8961" width="45.7109375" style="146" customWidth="1"/>
    <col min="8962" max="8962" width="5.28515625" style="146" customWidth="1"/>
    <col min="8963" max="8963" width="5.7109375" style="146" customWidth="1"/>
    <col min="8964" max="8964" width="12.85546875" style="146" customWidth="1"/>
    <col min="8965" max="8965" width="5" style="146" customWidth="1"/>
    <col min="8966" max="8966" width="11.7109375" style="146" customWidth="1"/>
    <col min="8967" max="8967" width="11.42578125" style="146" customWidth="1"/>
    <col min="8968" max="9216" width="9.140625" style="146"/>
    <col min="9217" max="9217" width="45.7109375" style="146" customWidth="1"/>
    <col min="9218" max="9218" width="5.28515625" style="146" customWidth="1"/>
    <col min="9219" max="9219" width="5.7109375" style="146" customWidth="1"/>
    <col min="9220" max="9220" width="12.85546875" style="146" customWidth="1"/>
    <col min="9221" max="9221" width="5" style="146" customWidth="1"/>
    <col min="9222" max="9222" width="11.7109375" style="146" customWidth="1"/>
    <col min="9223" max="9223" width="11.42578125" style="146" customWidth="1"/>
    <col min="9224" max="9472" width="9.140625" style="146"/>
    <col min="9473" max="9473" width="45.7109375" style="146" customWidth="1"/>
    <col min="9474" max="9474" width="5.28515625" style="146" customWidth="1"/>
    <col min="9475" max="9475" width="5.7109375" style="146" customWidth="1"/>
    <col min="9476" max="9476" width="12.85546875" style="146" customWidth="1"/>
    <col min="9477" max="9477" width="5" style="146" customWidth="1"/>
    <col min="9478" max="9478" width="11.7109375" style="146" customWidth="1"/>
    <col min="9479" max="9479" width="11.42578125" style="146" customWidth="1"/>
    <col min="9480" max="9728" width="9.140625" style="146"/>
    <col min="9729" max="9729" width="45.7109375" style="146" customWidth="1"/>
    <col min="9730" max="9730" width="5.28515625" style="146" customWidth="1"/>
    <col min="9731" max="9731" width="5.7109375" style="146" customWidth="1"/>
    <col min="9732" max="9732" width="12.85546875" style="146" customWidth="1"/>
    <col min="9733" max="9733" width="5" style="146" customWidth="1"/>
    <col min="9734" max="9734" width="11.7109375" style="146" customWidth="1"/>
    <col min="9735" max="9735" width="11.42578125" style="146" customWidth="1"/>
    <col min="9736" max="9984" width="9.140625" style="146"/>
    <col min="9985" max="9985" width="45.7109375" style="146" customWidth="1"/>
    <col min="9986" max="9986" width="5.28515625" style="146" customWidth="1"/>
    <col min="9987" max="9987" width="5.7109375" style="146" customWidth="1"/>
    <col min="9988" max="9988" width="12.85546875" style="146" customWidth="1"/>
    <col min="9989" max="9989" width="5" style="146" customWidth="1"/>
    <col min="9990" max="9990" width="11.7109375" style="146" customWidth="1"/>
    <col min="9991" max="9991" width="11.42578125" style="146" customWidth="1"/>
    <col min="9992" max="10240" width="9.140625" style="146"/>
    <col min="10241" max="10241" width="45.7109375" style="146" customWidth="1"/>
    <col min="10242" max="10242" width="5.28515625" style="146" customWidth="1"/>
    <col min="10243" max="10243" width="5.7109375" style="146" customWidth="1"/>
    <col min="10244" max="10244" width="12.85546875" style="146" customWidth="1"/>
    <col min="10245" max="10245" width="5" style="146" customWidth="1"/>
    <col min="10246" max="10246" width="11.7109375" style="146" customWidth="1"/>
    <col min="10247" max="10247" width="11.42578125" style="146" customWidth="1"/>
    <col min="10248" max="10496" width="9.140625" style="146"/>
    <col min="10497" max="10497" width="45.7109375" style="146" customWidth="1"/>
    <col min="10498" max="10498" width="5.28515625" style="146" customWidth="1"/>
    <col min="10499" max="10499" width="5.7109375" style="146" customWidth="1"/>
    <col min="10500" max="10500" width="12.85546875" style="146" customWidth="1"/>
    <col min="10501" max="10501" width="5" style="146" customWidth="1"/>
    <col min="10502" max="10502" width="11.7109375" style="146" customWidth="1"/>
    <col min="10503" max="10503" width="11.42578125" style="146" customWidth="1"/>
    <col min="10504" max="10752" width="9.140625" style="146"/>
    <col min="10753" max="10753" width="45.7109375" style="146" customWidth="1"/>
    <col min="10754" max="10754" width="5.28515625" style="146" customWidth="1"/>
    <col min="10755" max="10755" width="5.7109375" style="146" customWidth="1"/>
    <col min="10756" max="10756" width="12.85546875" style="146" customWidth="1"/>
    <col min="10757" max="10757" width="5" style="146" customWidth="1"/>
    <col min="10758" max="10758" width="11.7109375" style="146" customWidth="1"/>
    <col min="10759" max="10759" width="11.42578125" style="146" customWidth="1"/>
    <col min="10760" max="11008" width="9.140625" style="146"/>
    <col min="11009" max="11009" width="45.7109375" style="146" customWidth="1"/>
    <col min="11010" max="11010" width="5.28515625" style="146" customWidth="1"/>
    <col min="11011" max="11011" width="5.7109375" style="146" customWidth="1"/>
    <col min="11012" max="11012" width="12.85546875" style="146" customWidth="1"/>
    <col min="11013" max="11013" width="5" style="146" customWidth="1"/>
    <col min="11014" max="11014" width="11.7109375" style="146" customWidth="1"/>
    <col min="11015" max="11015" width="11.42578125" style="146" customWidth="1"/>
    <col min="11016" max="11264" width="9.140625" style="146"/>
    <col min="11265" max="11265" width="45.7109375" style="146" customWidth="1"/>
    <col min="11266" max="11266" width="5.28515625" style="146" customWidth="1"/>
    <col min="11267" max="11267" width="5.7109375" style="146" customWidth="1"/>
    <col min="11268" max="11268" width="12.85546875" style="146" customWidth="1"/>
    <col min="11269" max="11269" width="5" style="146" customWidth="1"/>
    <col min="11270" max="11270" width="11.7109375" style="146" customWidth="1"/>
    <col min="11271" max="11271" width="11.42578125" style="146" customWidth="1"/>
    <col min="11272" max="11520" width="9.140625" style="146"/>
    <col min="11521" max="11521" width="45.7109375" style="146" customWidth="1"/>
    <col min="11522" max="11522" width="5.28515625" style="146" customWidth="1"/>
    <col min="11523" max="11523" width="5.7109375" style="146" customWidth="1"/>
    <col min="11524" max="11524" width="12.85546875" style="146" customWidth="1"/>
    <col min="11525" max="11525" width="5" style="146" customWidth="1"/>
    <col min="11526" max="11526" width="11.7109375" style="146" customWidth="1"/>
    <col min="11527" max="11527" width="11.42578125" style="146" customWidth="1"/>
    <col min="11528" max="11776" width="9.140625" style="146"/>
    <col min="11777" max="11777" width="45.7109375" style="146" customWidth="1"/>
    <col min="11778" max="11778" width="5.28515625" style="146" customWidth="1"/>
    <col min="11779" max="11779" width="5.7109375" style="146" customWidth="1"/>
    <col min="11780" max="11780" width="12.85546875" style="146" customWidth="1"/>
    <col min="11781" max="11781" width="5" style="146" customWidth="1"/>
    <col min="11782" max="11782" width="11.7109375" style="146" customWidth="1"/>
    <col min="11783" max="11783" width="11.42578125" style="146" customWidth="1"/>
    <col min="11784" max="12032" width="9.140625" style="146"/>
    <col min="12033" max="12033" width="45.7109375" style="146" customWidth="1"/>
    <col min="12034" max="12034" width="5.28515625" style="146" customWidth="1"/>
    <col min="12035" max="12035" width="5.7109375" style="146" customWidth="1"/>
    <col min="12036" max="12036" width="12.85546875" style="146" customWidth="1"/>
    <col min="12037" max="12037" width="5" style="146" customWidth="1"/>
    <col min="12038" max="12038" width="11.7109375" style="146" customWidth="1"/>
    <col min="12039" max="12039" width="11.42578125" style="146" customWidth="1"/>
    <col min="12040" max="12288" width="9.140625" style="146"/>
    <col min="12289" max="12289" width="45.7109375" style="146" customWidth="1"/>
    <col min="12290" max="12290" width="5.28515625" style="146" customWidth="1"/>
    <col min="12291" max="12291" width="5.7109375" style="146" customWidth="1"/>
    <col min="12292" max="12292" width="12.85546875" style="146" customWidth="1"/>
    <col min="12293" max="12293" width="5" style="146" customWidth="1"/>
    <col min="12294" max="12294" width="11.7109375" style="146" customWidth="1"/>
    <col min="12295" max="12295" width="11.42578125" style="146" customWidth="1"/>
    <col min="12296" max="12544" width="9.140625" style="146"/>
    <col min="12545" max="12545" width="45.7109375" style="146" customWidth="1"/>
    <col min="12546" max="12546" width="5.28515625" style="146" customWidth="1"/>
    <col min="12547" max="12547" width="5.7109375" style="146" customWidth="1"/>
    <col min="12548" max="12548" width="12.85546875" style="146" customWidth="1"/>
    <col min="12549" max="12549" width="5" style="146" customWidth="1"/>
    <col min="12550" max="12550" width="11.7109375" style="146" customWidth="1"/>
    <col min="12551" max="12551" width="11.42578125" style="146" customWidth="1"/>
    <col min="12552" max="12800" width="9.140625" style="146"/>
    <col min="12801" max="12801" width="45.7109375" style="146" customWidth="1"/>
    <col min="12802" max="12802" width="5.28515625" style="146" customWidth="1"/>
    <col min="12803" max="12803" width="5.7109375" style="146" customWidth="1"/>
    <col min="12804" max="12804" width="12.85546875" style="146" customWidth="1"/>
    <col min="12805" max="12805" width="5" style="146" customWidth="1"/>
    <col min="12806" max="12806" width="11.7109375" style="146" customWidth="1"/>
    <col min="12807" max="12807" width="11.42578125" style="146" customWidth="1"/>
    <col min="12808" max="13056" width="9.140625" style="146"/>
    <col min="13057" max="13057" width="45.7109375" style="146" customWidth="1"/>
    <col min="13058" max="13058" width="5.28515625" style="146" customWidth="1"/>
    <col min="13059" max="13059" width="5.7109375" style="146" customWidth="1"/>
    <col min="13060" max="13060" width="12.85546875" style="146" customWidth="1"/>
    <col min="13061" max="13061" width="5" style="146" customWidth="1"/>
    <col min="13062" max="13062" width="11.7109375" style="146" customWidth="1"/>
    <col min="13063" max="13063" width="11.42578125" style="146" customWidth="1"/>
    <col min="13064" max="13312" width="9.140625" style="146"/>
    <col min="13313" max="13313" width="45.7109375" style="146" customWidth="1"/>
    <col min="13314" max="13314" width="5.28515625" style="146" customWidth="1"/>
    <col min="13315" max="13315" width="5.7109375" style="146" customWidth="1"/>
    <col min="13316" max="13316" width="12.85546875" style="146" customWidth="1"/>
    <col min="13317" max="13317" width="5" style="146" customWidth="1"/>
    <col min="13318" max="13318" width="11.7109375" style="146" customWidth="1"/>
    <col min="13319" max="13319" width="11.42578125" style="146" customWidth="1"/>
    <col min="13320" max="13568" width="9.140625" style="146"/>
    <col min="13569" max="13569" width="45.7109375" style="146" customWidth="1"/>
    <col min="13570" max="13570" width="5.28515625" style="146" customWidth="1"/>
    <col min="13571" max="13571" width="5.7109375" style="146" customWidth="1"/>
    <col min="13572" max="13572" width="12.85546875" style="146" customWidth="1"/>
    <col min="13573" max="13573" width="5" style="146" customWidth="1"/>
    <col min="13574" max="13574" width="11.7109375" style="146" customWidth="1"/>
    <col min="13575" max="13575" width="11.42578125" style="146" customWidth="1"/>
    <col min="13576" max="13824" width="9.140625" style="146"/>
    <col min="13825" max="13825" width="45.7109375" style="146" customWidth="1"/>
    <col min="13826" max="13826" width="5.28515625" style="146" customWidth="1"/>
    <col min="13827" max="13827" width="5.7109375" style="146" customWidth="1"/>
    <col min="13828" max="13828" width="12.85546875" style="146" customWidth="1"/>
    <col min="13829" max="13829" width="5" style="146" customWidth="1"/>
    <col min="13830" max="13830" width="11.7109375" style="146" customWidth="1"/>
    <col min="13831" max="13831" width="11.42578125" style="146" customWidth="1"/>
    <col min="13832" max="14080" width="9.140625" style="146"/>
    <col min="14081" max="14081" width="45.7109375" style="146" customWidth="1"/>
    <col min="14082" max="14082" width="5.28515625" style="146" customWidth="1"/>
    <col min="14083" max="14083" width="5.7109375" style="146" customWidth="1"/>
    <col min="14084" max="14084" width="12.85546875" style="146" customWidth="1"/>
    <col min="14085" max="14085" width="5" style="146" customWidth="1"/>
    <col min="14086" max="14086" width="11.7109375" style="146" customWidth="1"/>
    <col min="14087" max="14087" width="11.42578125" style="146" customWidth="1"/>
    <col min="14088" max="14336" width="9.140625" style="146"/>
    <col min="14337" max="14337" width="45.7109375" style="146" customWidth="1"/>
    <col min="14338" max="14338" width="5.28515625" style="146" customWidth="1"/>
    <col min="14339" max="14339" width="5.7109375" style="146" customWidth="1"/>
    <col min="14340" max="14340" width="12.85546875" style="146" customWidth="1"/>
    <col min="14341" max="14341" width="5" style="146" customWidth="1"/>
    <col min="14342" max="14342" width="11.7109375" style="146" customWidth="1"/>
    <col min="14343" max="14343" width="11.42578125" style="146" customWidth="1"/>
    <col min="14344" max="14592" width="9.140625" style="146"/>
    <col min="14593" max="14593" width="45.7109375" style="146" customWidth="1"/>
    <col min="14594" max="14594" width="5.28515625" style="146" customWidth="1"/>
    <col min="14595" max="14595" width="5.7109375" style="146" customWidth="1"/>
    <col min="14596" max="14596" width="12.85546875" style="146" customWidth="1"/>
    <col min="14597" max="14597" width="5" style="146" customWidth="1"/>
    <col min="14598" max="14598" width="11.7109375" style="146" customWidth="1"/>
    <col min="14599" max="14599" width="11.42578125" style="146" customWidth="1"/>
    <col min="14600" max="14848" width="9.140625" style="146"/>
    <col min="14849" max="14849" width="45.7109375" style="146" customWidth="1"/>
    <col min="14850" max="14850" width="5.28515625" style="146" customWidth="1"/>
    <col min="14851" max="14851" width="5.7109375" style="146" customWidth="1"/>
    <col min="14852" max="14852" width="12.85546875" style="146" customWidth="1"/>
    <col min="14853" max="14853" width="5" style="146" customWidth="1"/>
    <col min="14854" max="14854" width="11.7109375" style="146" customWidth="1"/>
    <col min="14855" max="14855" width="11.42578125" style="146" customWidth="1"/>
    <col min="14856" max="15104" width="9.140625" style="146"/>
    <col min="15105" max="15105" width="45.7109375" style="146" customWidth="1"/>
    <col min="15106" max="15106" width="5.28515625" style="146" customWidth="1"/>
    <col min="15107" max="15107" width="5.7109375" style="146" customWidth="1"/>
    <col min="15108" max="15108" width="12.85546875" style="146" customWidth="1"/>
    <col min="15109" max="15109" width="5" style="146" customWidth="1"/>
    <col min="15110" max="15110" width="11.7109375" style="146" customWidth="1"/>
    <col min="15111" max="15111" width="11.42578125" style="146" customWidth="1"/>
    <col min="15112" max="15360" width="9.140625" style="146"/>
    <col min="15361" max="15361" width="45.7109375" style="146" customWidth="1"/>
    <col min="15362" max="15362" width="5.28515625" style="146" customWidth="1"/>
    <col min="15363" max="15363" width="5.7109375" style="146" customWidth="1"/>
    <col min="15364" max="15364" width="12.85546875" style="146" customWidth="1"/>
    <col min="15365" max="15365" width="5" style="146" customWidth="1"/>
    <col min="15366" max="15366" width="11.7109375" style="146" customWidth="1"/>
    <col min="15367" max="15367" width="11.42578125" style="146" customWidth="1"/>
    <col min="15368" max="15616" width="9.140625" style="146"/>
    <col min="15617" max="15617" width="45.7109375" style="146" customWidth="1"/>
    <col min="15618" max="15618" width="5.28515625" style="146" customWidth="1"/>
    <col min="15619" max="15619" width="5.7109375" style="146" customWidth="1"/>
    <col min="15620" max="15620" width="12.85546875" style="146" customWidth="1"/>
    <col min="15621" max="15621" width="5" style="146" customWidth="1"/>
    <col min="15622" max="15622" width="11.7109375" style="146" customWidth="1"/>
    <col min="15623" max="15623" width="11.42578125" style="146" customWidth="1"/>
    <col min="15624" max="15872" width="9.140625" style="146"/>
    <col min="15873" max="15873" width="45.7109375" style="146" customWidth="1"/>
    <col min="15874" max="15874" width="5.28515625" style="146" customWidth="1"/>
    <col min="15875" max="15875" width="5.7109375" style="146" customWidth="1"/>
    <col min="15876" max="15876" width="12.85546875" style="146" customWidth="1"/>
    <col min="15877" max="15877" width="5" style="146" customWidth="1"/>
    <col min="15878" max="15878" width="11.7109375" style="146" customWidth="1"/>
    <col min="15879" max="15879" width="11.42578125" style="146" customWidth="1"/>
    <col min="15880" max="16128" width="9.140625" style="146"/>
    <col min="16129" max="16129" width="45.7109375" style="146" customWidth="1"/>
    <col min="16130" max="16130" width="5.28515625" style="146" customWidth="1"/>
    <col min="16131" max="16131" width="5.7109375" style="146" customWidth="1"/>
    <col min="16132" max="16132" width="12.85546875" style="146" customWidth="1"/>
    <col min="16133" max="16133" width="5" style="146" customWidth="1"/>
    <col min="16134" max="16134" width="11.7109375" style="146" customWidth="1"/>
    <col min="16135" max="16135" width="11.42578125" style="146" customWidth="1"/>
    <col min="16136" max="16384" width="9.140625" style="146"/>
  </cols>
  <sheetData>
    <row r="1" spans="1:258" x14ac:dyDescent="0.2">
      <c r="A1" s="533" t="s">
        <v>697</v>
      </c>
      <c r="B1" s="533"/>
      <c r="C1" s="533"/>
      <c r="D1" s="533"/>
      <c r="E1" s="533"/>
      <c r="F1" s="533"/>
      <c r="G1" s="533"/>
      <c r="H1" s="533"/>
      <c r="I1" s="534"/>
    </row>
    <row r="2" spans="1:258" x14ac:dyDescent="0.2">
      <c r="A2" s="527" t="s">
        <v>400</v>
      </c>
      <c r="B2" s="527"/>
      <c r="C2" s="527"/>
      <c r="D2" s="527"/>
      <c r="E2" s="527"/>
      <c r="F2" s="527"/>
      <c r="G2" s="527"/>
      <c r="H2" s="527"/>
      <c r="I2" s="535"/>
    </row>
    <row r="3" spans="1:258" x14ac:dyDescent="0.2">
      <c r="A3" s="527" t="s">
        <v>849</v>
      </c>
      <c r="B3" s="527"/>
      <c r="C3" s="527"/>
      <c r="D3" s="527"/>
      <c r="E3" s="527"/>
      <c r="F3" s="527"/>
      <c r="G3" s="527"/>
      <c r="H3" s="527"/>
      <c r="I3" s="535"/>
    </row>
    <row r="4" spans="1:258" x14ac:dyDescent="0.2">
      <c r="A4" s="249"/>
      <c r="B4" s="247"/>
      <c r="C4" s="247"/>
      <c r="D4" s="247"/>
      <c r="E4" s="247"/>
      <c r="F4" s="148"/>
      <c r="G4" s="148"/>
      <c r="H4" s="148"/>
      <c r="I4" s="148"/>
    </row>
    <row r="5" spans="1:258" ht="42.6" customHeight="1" x14ac:dyDescent="0.3">
      <c r="A5" s="536" t="s">
        <v>771</v>
      </c>
      <c r="B5" s="536"/>
      <c r="C5" s="536"/>
      <c r="D5" s="536"/>
      <c r="E5" s="536"/>
      <c r="F5" s="536"/>
      <c r="G5" s="536"/>
      <c r="H5" s="536"/>
      <c r="I5" s="537"/>
    </row>
    <row r="6" spans="1:258" ht="18.75" x14ac:dyDescent="0.3">
      <c r="A6" s="250"/>
      <c r="B6" s="149"/>
      <c r="C6" s="149"/>
      <c r="D6" s="149"/>
      <c r="E6" s="149"/>
      <c r="F6" s="150"/>
      <c r="G6" s="150"/>
      <c r="H6" s="251" t="s">
        <v>3</v>
      </c>
      <c r="I6" s="251" t="s">
        <v>3</v>
      </c>
    </row>
    <row r="7" spans="1:258" ht="13.15" customHeight="1" x14ac:dyDescent="0.2">
      <c r="A7" s="538" t="s">
        <v>5</v>
      </c>
      <c r="B7" s="531" t="s">
        <v>403</v>
      </c>
      <c r="C7" s="531" t="s">
        <v>404</v>
      </c>
      <c r="D7" s="531" t="s">
        <v>405</v>
      </c>
      <c r="E7" s="531" t="s">
        <v>406</v>
      </c>
      <c r="F7" s="528" t="s">
        <v>243</v>
      </c>
      <c r="G7" s="532" t="s">
        <v>685</v>
      </c>
      <c r="H7" s="528" t="s">
        <v>252</v>
      </c>
      <c r="I7" s="532" t="s">
        <v>243</v>
      </c>
    </row>
    <row r="8" spans="1:258" x14ac:dyDescent="0.2">
      <c r="A8" s="538"/>
      <c r="B8" s="531"/>
      <c r="C8" s="531"/>
      <c r="D8" s="531"/>
      <c r="E8" s="531"/>
      <c r="F8" s="528"/>
      <c r="G8" s="532"/>
      <c r="H8" s="528"/>
      <c r="I8" s="532"/>
    </row>
    <row r="9" spans="1:258" x14ac:dyDescent="0.2">
      <c r="A9" s="252">
        <v>1</v>
      </c>
      <c r="B9" s="248" t="s">
        <v>408</v>
      </c>
      <c r="C9" s="248" t="s">
        <v>409</v>
      </c>
      <c r="D9" s="248" t="s">
        <v>410</v>
      </c>
      <c r="E9" s="248" t="s">
        <v>411</v>
      </c>
      <c r="F9" s="153">
        <v>6</v>
      </c>
      <c r="G9" s="253">
        <v>6</v>
      </c>
      <c r="H9" s="153">
        <v>7</v>
      </c>
      <c r="I9" s="253">
        <v>7</v>
      </c>
    </row>
    <row r="10" spans="1:258" ht="15.75" x14ac:dyDescent="0.25">
      <c r="A10" s="254" t="s">
        <v>412</v>
      </c>
      <c r="B10" s="155" t="s">
        <v>413</v>
      </c>
      <c r="C10" s="155"/>
      <c r="D10" s="155"/>
      <c r="E10" s="155"/>
      <c r="F10" s="337">
        <f>SUM(F11+F15+F22+F35+F39+F32)</f>
        <v>128899.85000000002</v>
      </c>
      <c r="G10" s="337">
        <f>SUM(G11+G15+G22+G35+G39+G32)</f>
        <v>113403.302</v>
      </c>
      <c r="H10" s="337">
        <f>SUM(H11+H15+H22+H35+H39+H32)</f>
        <v>119234.55</v>
      </c>
      <c r="I10" s="255">
        <f>SUM(I11+I15+I22+I35+I39+I32)</f>
        <v>89014.28</v>
      </c>
    </row>
    <row r="11" spans="1:258" ht="28.5" x14ac:dyDescent="0.2">
      <c r="A11" s="256" t="s">
        <v>414</v>
      </c>
      <c r="B11" s="158" t="s">
        <v>413</v>
      </c>
      <c r="C11" s="158" t="s">
        <v>415</v>
      </c>
      <c r="D11" s="158"/>
      <c r="E11" s="158"/>
      <c r="F11" s="245">
        <f>SUM(F14)</f>
        <v>2015</v>
      </c>
      <c r="G11" s="245">
        <f>SUM(G14)</f>
        <v>2015</v>
      </c>
      <c r="H11" s="245">
        <f>SUM(H14)</f>
        <v>2015</v>
      </c>
      <c r="I11" s="257">
        <f>SUM(I14)</f>
        <v>2015</v>
      </c>
      <c r="J11" s="241"/>
      <c r="K11" s="241"/>
      <c r="L11" s="241"/>
      <c r="M11" s="241"/>
    </row>
    <row r="12" spans="1:258" ht="13.5" x14ac:dyDescent="0.25">
      <c r="A12" s="258" t="s">
        <v>416</v>
      </c>
      <c r="B12" s="161" t="s">
        <v>413</v>
      </c>
      <c r="C12" s="161" t="s">
        <v>415</v>
      </c>
      <c r="D12" s="161" t="s">
        <v>417</v>
      </c>
      <c r="E12" s="161"/>
      <c r="F12" s="338">
        <f>SUM(F14)</f>
        <v>2015</v>
      </c>
      <c r="G12" s="338">
        <f>SUM(G14)</f>
        <v>2015</v>
      </c>
      <c r="H12" s="338">
        <f>SUM(H14)</f>
        <v>2015</v>
      </c>
      <c r="I12" s="259">
        <f>SUM(I14)</f>
        <v>2015</v>
      </c>
    </row>
    <row r="13" spans="1:258" s="166" customFormat="1" x14ac:dyDescent="0.2">
      <c r="A13" s="260" t="s">
        <v>418</v>
      </c>
      <c r="B13" s="164" t="s">
        <v>413</v>
      </c>
      <c r="C13" s="164" t="s">
        <v>415</v>
      </c>
      <c r="D13" s="164" t="s">
        <v>417</v>
      </c>
      <c r="E13" s="164"/>
      <c r="F13" s="242">
        <f>SUM(F14)</f>
        <v>2015</v>
      </c>
      <c r="G13" s="242">
        <f>SUM(G14)</f>
        <v>2015</v>
      </c>
      <c r="H13" s="242">
        <f>SUM(H14)</f>
        <v>2015</v>
      </c>
      <c r="I13" s="261">
        <f>SUM(I14)</f>
        <v>2015</v>
      </c>
    </row>
    <row r="14" spans="1:258" ht="42" customHeight="1" x14ac:dyDescent="0.2">
      <c r="A14" s="262" t="s">
        <v>419</v>
      </c>
      <c r="B14" s="168" t="s">
        <v>413</v>
      </c>
      <c r="C14" s="168" t="s">
        <v>415</v>
      </c>
      <c r="D14" s="168" t="s">
        <v>417</v>
      </c>
      <c r="E14" s="168" t="s">
        <v>420</v>
      </c>
      <c r="F14" s="298">
        <v>2015</v>
      </c>
      <c r="G14" s="298">
        <v>2015</v>
      </c>
      <c r="H14" s="298">
        <v>2015</v>
      </c>
      <c r="I14" s="263">
        <v>2015</v>
      </c>
    </row>
    <row r="15" spans="1:258" ht="28.5" x14ac:dyDescent="0.2">
      <c r="A15" s="256" t="s">
        <v>421</v>
      </c>
      <c r="B15" s="158" t="s">
        <v>413</v>
      </c>
      <c r="C15" s="158" t="s">
        <v>422</v>
      </c>
      <c r="D15" s="158"/>
      <c r="E15" s="158"/>
      <c r="F15" s="245">
        <f>SUM(F18+F16)</f>
        <v>6964.28</v>
      </c>
      <c r="G15" s="245">
        <f>SUM(G18+G16)</f>
        <v>6964.28</v>
      </c>
      <c r="H15" s="245">
        <f>SUM(H18+H16)</f>
        <v>6964.28</v>
      </c>
      <c r="I15" s="257">
        <f>SUM(I18+I16)</f>
        <v>6964.28</v>
      </c>
    </row>
    <row r="16" spans="1:258" ht="27" x14ac:dyDescent="0.25">
      <c r="A16" s="170" t="s">
        <v>423</v>
      </c>
      <c r="B16" s="171" t="s">
        <v>413</v>
      </c>
      <c r="C16" s="171" t="s">
        <v>422</v>
      </c>
      <c r="D16" s="171" t="s">
        <v>424</v>
      </c>
      <c r="E16" s="161"/>
      <c r="F16" s="338">
        <f>SUM(F17)</f>
        <v>1511.5</v>
      </c>
      <c r="G16" s="338">
        <f>SUM(G17)</f>
        <v>1511.5</v>
      </c>
      <c r="H16" s="338">
        <f>SUM(H17)</f>
        <v>1511.5</v>
      </c>
      <c r="I16" s="259">
        <f>SUM(I17)</f>
        <v>1511.5</v>
      </c>
      <c r="J16" s="264"/>
      <c r="K16" s="172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  <c r="IW16" s="173"/>
      <c r="IX16" s="172"/>
    </row>
    <row r="17" spans="1:258" ht="51" x14ac:dyDescent="0.2">
      <c r="A17" s="163" t="s">
        <v>419</v>
      </c>
      <c r="B17" s="174" t="s">
        <v>413</v>
      </c>
      <c r="C17" s="174" t="s">
        <v>422</v>
      </c>
      <c r="D17" s="174" t="s">
        <v>424</v>
      </c>
      <c r="E17" s="164" t="s">
        <v>420</v>
      </c>
      <c r="F17" s="242">
        <v>1511.5</v>
      </c>
      <c r="G17" s="242">
        <v>1511.5</v>
      </c>
      <c r="H17" s="242">
        <v>1511.5</v>
      </c>
      <c r="I17" s="261">
        <v>1511.5</v>
      </c>
      <c r="J17" s="265"/>
      <c r="K17" s="206"/>
      <c r="L17" s="20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  <c r="IW17" s="166"/>
      <c r="IX17" s="166"/>
    </row>
    <row r="18" spans="1:258" s="173" customFormat="1" ht="13.5" x14ac:dyDescent="0.25">
      <c r="A18" s="258" t="s">
        <v>416</v>
      </c>
      <c r="B18" s="161" t="s">
        <v>413</v>
      </c>
      <c r="C18" s="161" t="s">
        <v>422</v>
      </c>
      <c r="D18" s="161" t="s">
        <v>425</v>
      </c>
      <c r="E18" s="161"/>
      <c r="F18" s="338">
        <f t="shared" ref="F18:I18" si="0">SUM(F19)</f>
        <v>5452.78</v>
      </c>
      <c r="G18" s="338">
        <f t="shared" si="0"/>
        <v>5452.78</v>
      </c>
      <c r="H18" s="338">
        <f t="shared" si="0"/>
        <v>5452.78</v>
      </c>
      <c r="I18" s="259">
        <f t="shared" si="0"/>
        <v>5452.78</v>
      </c>
    </row>
    <row r="19" spans="1:258" x14ac:dyDescent="0.2">
      <c r="A19" s="262" t="s">
        <v>426</v>
      </c>
      <c r="B19" s="168" t="s">
        <v>413</v>
      </c>
      <c r="C19" s="168" t="s">
        <v>422</v>
      </c>
      <c r="D19" s="168" t="s">
        <v>425</v>
      </c>
      <c r="E19" s="168"/>
      <c r="F19" s="298">
        <f>SUM(F20+F21)</f>
        <v>5452.78</v>
      </c>
      <c r="G19" s="298">
        <f>SUM(G20+G21)</f>
        <v>5452.78</v>
      </c>
      <c r="H19" s="298">
        <f>SUM(H20+H21)</f>
        <v>5452.78</v>
      </c>
      <c r="I19" s="263">
        <f>SUM(I20+I21)</f>
        <v>5452.78</v>
      </c>
    </row>
    <row r="20" spans="1:258" s="166" customFormat="1" ht="51" x14ac:dyDescent="0.2">
      <c r="A20" s="260" t="s">
        <v>419</v>
      </c>
      <c r="B20" s="164" t="s">
        <v>413</v>
      </c>
      <c r="C20" s="164" t="s">
        <v>422</v>
      </c>
      <c r="D20" s="164" t="s">
        <v>425</v>
      </c>
      <c r="E20" s="164" t="s">
        <v>420</v>
      </c>
      <c r="F20" s="242">
        <v>4620</v>
      </c>
      <c r="G20" s="242">
        <v>4620</v>
      </c>
      <c r="H20" s="242">
        <v>4620</v>
      </c>
      <c r="I20" s="261">
        <v>4620</v>
      </c>
    </row>
    <row r="21" spans="1:258" s="166" customFormat="1" ht="25.5" x14ac:dyDescent="0.2">
      <c r="A21" s="260" t="s">
        <v>437</v>
      </c>
      <c r="B21" s="164" t="s">
        <v>413</v>
      </c>
      <c r="C21" s="164" t="s">
        <v>422</v>
      </c>
      <c r="D21" s="164" t="s">
        <v>425</v>
      </c>
      <c r="E21" s="164" t="s">
        <v>428</v>
      </c>
      <c r="F21" s="242">
        <v>832.78</v>
      </c>
      <c r="G21" s="242">
        <v>832.78</v>
      </c>
      <c r="H21" s="242">
        <v>832.78</v>
      </c>
      <c r="I21" s="261">
        <v>832.78</v>
      </c>
    </row>
    <row r="22" spans="1:258" ht="14.25" x14ac:dyDescent="0.2">
      <c r="A22" s="256" t="s">
        <v>431</v>
      </c>
      <c r="B22" s="175" t="s">
        <v>413</v>
      </c>
      <c r="C22" s="175" t="s">
        <v>432</v>
      </c>
      <c r="D22" s="175"/>
      <c r="E22" s="175"/>
      <c r="F22" s="339">
        <f>SUM(F25+F23)</f>
        <v>95780.720000000016</v>
      </c>
      <c r="G22" s="339">
        <f>SUM(G25+G23)</f>
        <v>79974.720000000001</v>
      </c>
      <c r="H22" s="339">
        <f>SUM(H25+H23)</f>
        <v>95780.720000000016</v>
      </c>
      <c r="I22" s="266">
        <f>SUM(I25+I23)</f>
        <v>69974.720000000001</v>
      </c>
    </row>
    <row r="23" spans="1:258" s="173" customFormat="1" ht="27" x14ac:dyDescent="0.25">
      <c r="A23" s="258" t="s">
        <v>433</v>
      </c>
      <c r="B23" s="177" t="s">
        <v>413</v>
      </c>
      <c r="C23" s="178" t="s">
        <v>432</v>
      </c>
      <c r="D23" s="161" t="s">
        <v>434</v>
      </c>
      <c r="E23" s="178"/>
      <c r="F23" s="338">
        <f>SUM(F24)</f>
        <v>2515.46</v>
      </c>
      <c r="G23" s="338">
        <f>SUM(G24)</f>
        <v>2515.46</v>
      </c>
      <c r="H23" s="338">
        <f>SUM(H24)</f>
        <v>2515.46</v>
      </c>
      <c r="I23" s="259">
        <f>SUM(I24)</f>
        <v>2515.46</v>
      </c>
    </row>
    <row r="24" spans="1:258" ht="51" x14ac:dyDescent="0.2">
      <c r="A24" s="260" t="s">
        <v>419</v>
      </c>
      <c r="B24" s="164" t="s">
        <v>413</v>
      </c>
      <c r="C24" s="164" t="s">
        <v>432</v>
      </c>
      <c r="D24" s="164" t="s">
        <v>434</v>
      </c>
      <c r="E24" s="164" t="s">
        <v>420</v>
      </c>
      <c r="F24" s="242">
        <v>2515.46</v>
      </c>
      <c r="G24" s="242">
        <v>2515.46</v>
      </c>
      <c r="H24" s="242">
        <v>2515.46</v>
      </c>
      <c r="I24" s="261">
        <v>2515.46</v>
      </c>
    </row>
    <row r="25" spans="1:258" ht="13.5" x14ac:dyDescent="0.25">
      <c r="A25" s="258" t="s">
        <v>416</v>
      </c>
      <c r="B25" s="161" t="s">
        <v>413</v>
      </c>
      <c r="C25" s="161" t="s">
        <v>432</v>
      </c>
      <c r="D25" s="161"/>
      <c r="E25" s="161"/>
      <c r="F25" s="338">
        <f>SUM(F28+F26)</f>
        <v>93265.260000000009</v>
      </c>
      <c r="G25" s="338">
        <f>SUM(G28+G26)</f>
        <v>77459.259999999995</v>
      </c>
      <c r="H25" s="338">
        <f>SUM(H28+H26)</f>
        <v>93265.260000000009</v>
      </c>
      <c r="I25" s="259">
        <f>SUM(I28+I26)</f>
        <v>67459.259999999995</v>
      </c>
    </row>
    <row r="26" spans="1:258" x14ac:dyDescent="0.2">
      <c r="A26" s="260" t="s">
        <v>435</v>
      </c>
      <c r="B26" s="164" t="s">
        <v>413</v>
      </c>
      <c r="C26" s="164" t="s">
        <v>432</v>
      </c>
      <c r="D26" s="164" t="s">
        <v>698</v>
      </c>
      <c r="E26" s="164"/>
      <c r="F26" s="242">
        <f>SUM(F27)</f>
        <v>6294.87</v>
      </c>
      <c r="G26" s="242">
        <f>SUM(G27)</f>
        <v>6294.87</v>
      </c>
      <c r="H26" s="242">
        <f>SUM(H27)</f>
        <v>6294.87</v>
      </c>
      <c r="I26" s="261">
        <f>SUM(I27)</f>
        <v>6294.87</v>
      </c>
    </row>
    <row r="27" spans="1:258" ht="51" x14ac:dyDescent="0.2">
      <c r="A27" s="262" t="s">
        <v>419</v>
      </c>
      <c r="B27" s="168" t="s">
        <v>413</v>
      </c>
      <c r="C27" s="168" t="s">
        <v>432</v>
      </c>
      <c r="D27" s="168" t="s">
        <v>699</v>
      </c>
      <c r="E27" s="168" t="s">
        <v>420</v>
      </c>
      <c r="F27" s="298">
        <v>6294.87</v>
      </c>
      <c r="G27" s="298">
        <v>6294.87</v>
      </c>
      <c r="H27" s="298">
        <v>6294.87</v>
      </c>
      <c r="I27" s="263">
        <v>6294.87</v>
      </c>
    </row>
    <row r="28" spans="1:258" x14ac:dyDescent="0.2">
      <c r="A28" s="260" t="s">
        <v>426</v>
      </c>
      <c r="B28" s="164" t="s">
        <v>413</v>
      </c>
      <c r="C28" s="164" t="s">
        <v>432</v>
      </c>
      <c r="D28" s="164" t="s">
        <v>425</v>
      </c>
      <c r="E28" s="164"/>
      <c r="F28" s="242">
        <f>SUM(F29+F30+F31)</f>
        <v>86970.390000000014</v>
      </c>
      <c r="G28" s="242">
        <f>SUM(G29+G30+G31)</f>
        <v>71164.39</v>
      </c>
      <c r="H28" s="242">
        <f>SUM(H29+H30+H31)</f>
        <v>86970.390000000014</v>
      </c>
      <c r="I28" s="261">
        <f>SUM(I29+I30+I31)</f>
        <v>61164.39</v>
      </c>
    </row>
    <row r="29" spans="1:258" ht="51" x14ac:dyDescent="0.2">
      <c r="A29" s="262" t="s">
        <v>419</v>
      </c>
      <c r="B29" s="168" t="s">
        <v>413</v>
      </c>
      <c r="C29" s="168" t="s">
        <v>432</v>
      </c>
      <c r="D29" s="168" t="s">
        <v>425</v>
      </c>
      <c r="E29" s="168" t="s">
        <v>420</v>
      </c>
      <c r="F29" s="298">
        <v>77998.320000000007</v>
      </c>
      <c r="G29" s="298">
        <v>62192.32</v>
      </c>
      <c r="H29" s="298">
        <v>77998.320000000007</v>
      </c>
      <c r="I29" s="263">
        <v>52192.32</v>
      </c>
    </row>
    <row r="30" spans="1:258" ht="25.5" x14ac:dyDescent="0.2">
      <c r="A30" s="262" t="s">
        <v>437</v>
      </c>
      <c r="B30" s="168" t="s">
        <v>413</v>
      </c>
      <c r="C30" s="168" t="s">
        <v>432</v>
      </c>
      <c r="D30" s="168" t="s">
        <v>425</v>
      </c>
      <c r="E30" s="168" t="s">
        <v>428</v>
      </c>
      <c r="F30" s="298">
        <v>8912.07</v>
      </c>
      <c r="G30" s="298">
        <v>8912.07</v>
      </c>
      <c r="H30" s="298">
        <v>8912.07</v>
      </c>
      <c r="I30" s="263">
        <v>8912.07</v>
      </c>
    </row>
    <row r="31" spans="1:258" x14ac:dyDescent="0.2">
      <c r="A31" s="262" t="s">
        <v>429</v>
      </c>
      <c r="B31" s="179" t="s">
        <v>413</v>
      </c>
      <c r="C31" s="180" t="s">
        <v>432</v>
      </c>
      <c r="D31" s="168" t="s">
        <v>425</v>
      </c>
      <c r="E31" s="180" t="s">
        <v>430</v>
      </c>
      <c r="F31" s="242">
        <v>60</v>
      </c>
      <c r="G31" s="242">
        <v>60</v>
      </c>
      <c r="H31" s="242">
        <v>60</v>
      </c>
      <c r="I31" s="261">
        <v>60</v>
      </c>
    </row>
    <row r="32" spans="1:258" ht="15" x14ac:dyDescent="0.25">
      <c r="A32" s="256" t="s">
        <v>438</v>
      </c>
      <c r="B32" s="197" t="s">
        <v>413</v>
      </c>
      <c r="C32" s="267" t="s">
        <v>439</v>
      </c>
      <c r="D32" s="267"/>
      <c r="E32" s="267"/>
      <c r="F32" s="242">
        <f t="shared" ref="F32:I33" si="1">SUM(F33)</f>
        <v>11.2</v>
      </c>
      <c r="G32" s="242">
        <f t="shared" si="1"/>
        <v>181.5</v>
      </c>
      <c r="H32" s="242">
        <f t="shared" si="1"/>
        <v>9.9</v>
      </c>
      <c r="I32" s="261">
        <f t="shared" si="1"/>
        <v>9.1</v>
      </c>
    </row>
    <row r="33" spans="1:9" ht="40.5" x14ac:dyDescent="0.25">
      <c r="A33" s="258" t="s">
        <v>440</v>
      </c>
      <c r="B33" s="161" t="s">
        <v>413</v>
      </c>
      <c r="C33" s="161" t="s">
        <v>439</v>
      </c>
      <c r="D33" s="161" t="s">
        <v>700</v>
      </c>
      <c r="E33" s="161"/>
      <c r="F33" s="242">
        <f t="shared" si="1"/>
        <v>11.2</v>
      </c>
      <c r="G33" s="242">
        <f t="shared" si="1"/>
        <v>181.5</v>
      </c>
      <c r="H33" s="242">
        <f t="shared" si="1"/>
        <v>9.9</v>
      </c>
      <c r="I33" s="261">
        <f t="shared" si="1"/>
        <v>9.1</v>
      </c>
    </row>
    <row r="34" spans="1:9" ht="25.5" x14ac:dyDescent="0.2">
      <c r="A34" s="260" t="s">
        <v>442</v>
      </c>
      <c r="B34" s="164" t="s">
        <v>413</v>
      </c>
      <c r="C34" s="164" t="s">
        <v>439</v>
      </c>
      <c r="D34" s="164" t="s">
        <v>700</v>
      </c>
      <c r="E34" s="164" t="s">
        <v>428</v>
      </c>
      <c r="F34" s="242">
        <v>11.2</v>
      </c>
      <c r="G34" s="242">
        <v>181.5</v>
      </c>
      <c r="H34" s="242">
        <v>9.9</v>
      </c>
      <c r="I34" s="261">
        <v>9.1</v>
      </c>
    </row>
    <row r="35" spans="1:9" ht="14.25" x14ac:dyDescent="0.2">
      <c r="A35" s="268" t="s">
        <v>443</v>
      </c>
      <c r="B35" s="155" t="s">
        <v>413</v>
      </c>
      <c r="C35" s="155" t="s">
        <v>444</v>
      </c>
      <c r="D35" s="155"/>
      <c r="E35" s="155"/>
      <c r="F35" s="337">
        <f t="shared" ref="F35:I37" si="2">SUM(F36)</f>
        <v>2000</v>
      </c>
      <c r="G35" s="337">
        <f t="shared" si="2"/>
        <v>2000</v>
      </c>
      <c r="H35" s="337">
        <f t="shared" si="2"/>
        <v>3000</v>
      </c>
      <c r="I35" s="255">
        <f t="shared" si="2"/>
        <v>3000</v>
      </c>
    </row>
    <row r="36" spans="1:9" ht="13.5" x14ac:dyDescent="0.25">
      <c r="A36" s="269" t="s">
        <v>443</v>
      </c>
      <c r="B36" s="177" t="s">
        <v>413</v>
      </c>
      <c r="C36" s="177" t="s">
        <v>444</v>
      </c>
      <c r="D36" s="177" t="s">
        <v>446</v>
      </c>
      <c r="E36" s="177"/>
      <c r="F36" s="338">
        <f t="shared" si="2"/>
        <v>2000</v>
      </c>
      <c r="G36" s="338">
        <f t="shared" si="2"/>
        <v>2000</v>
      </c>
      <c r="H36" s="338">
        <f t="shared" si="2"/>
        <v>3000</v>
      </c>
      <c r="I36" s="259">
        <f t="shared" si="2"/>
        <v>3000</v>
      </c>
    </row>
    <row r="37" spans="1:9" s="166" customFormat="1" x14ac:dyDescent="0.2">
      <c r="A37" s="260" t="s">
        <v>445</v>
      </c>
      <c r="B37" s="183" t="s">
        <v>413</v>
      </c>
      <c r="C37" s="183" t="s">
        <v>444</v>
      </c>
      <c r="D37" s="183" t="s">
        <v>446</v>
      </c>
      <c r="E37" s="183"/>
      <c r="F37" s="242">
        <f t="shared" si="2"/>
        <v>2000</v>
      </c>
      <c r="G37" s="242">
        <f t="shared" si="2"/>
        <v>2000</v>
      </c>
      <c r="H37" s="242">
        <f t="shared" si="2"/>
        <v>3000</v>
      </c>
      <c r="I37" s="261">
        <f t="shared" si="2"/>
        <v>3000</v>
      </c>
    </row>
    <row r="38" spans="1:9" x14ac:dyDescent="0.2">
      <c r="A38" s="262" t="s">
        <v>429</v>
      </c>
      <c r="B38" s="179" t="s">
        <v>413</v>
      </c>
      <c r="C38" s="179" t="s">
        <v>444</v>
      </c>
      <c r="D38" s="179" t="s">
        <v>446</v>
      </c>
      <c r="E38" s="179" t="s">
        <v>430</v>
      </c>
      <c r="F38" s="298">
        <v>2000</v>
      </c>
      <c r="G38" s="298">
        <v>2000</v>
      </c>
      <c r="H38" s="298">
        <v>3000</v>
      </c>
      <c r="I38" s="263">
        <v>3000</v>
      </c>
    </row>
    <row r="39" spans="1:9" ht="14.25" x14ac:dyDescent="0.2">
      <c r="A39" s="268" t="s">
        <v>447</v>
      </c>
      <c r="B39" s="155" t="s">
        <v>413</v>
      </c>
      <c r="C39" s="155" t="s">
        <v>448</v>
      </c>
      <c r="D39" s="155"/>
      <c r="E39" s="155"/>
      <c r="F39" s="337">
        <f>SUM(F40+F50+F54+F44)</f>
        <v>22128.65</v>
      </c>
      <c r="G39" s="337">
        <f>SUM(G40+G50+G54+G44)</f>
        <v>22267.802</v>
      </c>
      <c r="H39" s="337">
        <f>SUM(H40+H50+H54+H44)</f>
        <v>11464.65</v>
      </c>
      <c r="I39" s="255">
        <f>SUM(I40+I50+I54+I44)</f>
        <v>7051.1799999999994</v>
      </c>
    </row>
    <row r="40" spans="1:9" ht="13.5" x14ac:dyDescent="0.25">
      <c r="A40" s="258" t="s">
        <v>416</v>
      </c>
      <c r="B40" s="161" t="s">
        <v>413</v>
      </c>
      <c r="C40" s="161" t="s">
        <v>448</v>
      </c>
      <c r="D40" s="158" t="s">
        <v>701</v>
      </c>
      <c r="E40" s="161"/>
      <c r="F40" s="338">
        <f>SUM(F41)</f>
        <v>1498.5</v>
      </c>
      <c r="G40" s="338">
        <f>SUM(G41)</f>
        <v>1697.6999999999998</v>
      </c>
      <c r="H40" s="338">
        <f>SUM(H41)</f>
        <v>1556.3000000000002</v>
      </c>
      <c r="I40" s="259">
        <f>SUM(I41)</f>
        <v>1702.8999999999999</v>
      </c>
    </row>
    <row r="41" spans="1:9" x14ac:dyDescent="0.2">
      <c r="A41" s="262" t="s">
        <v>450</v>
      </c>
      <c r="B41" s="168" t="s">
        <v>451</v>
      </c>
      <c r="C41" s="168" t="s">
        <v>448</v>
      </c>
      <c r="D41" s="168" t="s">
        <v>701</v>
      </c>
      <c r="E41" s="168"/>
      <c r="F41" s="298">
        <f>SUM(F42+F43)</f>
        <v>1498.5</v>
      </c>
      <c r="G41" s="298">
        <f>SUM(G42+G43)</f>
        <v>1697.6999999999998</v>
      </c>
      <c r="H41" s="298">
        <f>SUM(H42+H43)</f>
        <v>1556.3000000000002</v>
      </c>
      <c r="I41" s="263">
        <f>SUM(I42+I43)</f>
        <v>1702.8999999999999</v>
      </c>
    </row>
    <row r="42" spans="1:9" ht="49.5" customHeight="1" x14ac:dyDescent="0.2">
      <c r="A42" s="260" t="s">
        <v>419</v>
      </c>
      <c r="B42" s="164" t="s">
        <v>413</v>
      </c>
      <c r="C42" s="164" t="s">
        <v>448</v>
      </c>
      <c r="D42" s="164" t="s">
        <v>701</v>
      </c>
      <c r="E42" s="164" t="s">
        <v>420</v>
      </c>
      <c r="F42" s="242">
        <v>1184.7</v>
      </c>
      <c r="G42" s="242">
        <v>1492.32</v>
      </c>
      <c r="H42" s="242">
        <v>1229.95</v>
      </c>
      <c r="I42" s="261">
        <v>1492.32</v>
      </c>
    </row>
    <row r="43" spans="1:9" s="166" customFormat="1" ht="25.5" x14ac:dyDescent="0.2">
      <c r="A43" s="260" t="s">
        <v>437</v>
      </c>
      <c r="B43" s="164" t="s">
        <v>413</v>
      </c>
      <c r="C43" s="164" t="s">
        <v>448</v>
      </c>
      <c r="D43" s="164" t="s">
        <v>701</v>
      </c>
      <c r="E43" s="164" t="s">
        <v>428</v>
      </c>
      <c r="F43" s="242">
        <v>313.8</v>
      </c>
      <c r="G43" s="242">
        <v>205.38</v>
      </c>
      <c r="H43" s="242">
        <v>326.35000000000002</v>
      </c>
      <c r="I43" s="261">
        <v>210.58</v>
      </c>
    </row>
    <row r="44" spans="1:9" ht="26.25" x14ac:dyDescent="0.25">
      <c r="A44" s="270" t="s">
        <v>453</v>
      </c>
      <c r="B44" s="189" t="s">
        <v>413</v>
      </c>
      <c r="C44" s="189" t="s">
        <v>448</v>
      </c>
      <c r="D44" s="177" t="s">
        <v>727</v>
      </c>
      <c r="E44" s="189"/>
      <c r="F44" s="338">
        <f>SUM(F45+F48)</f>
        <v>1058.33</v>
      </c>
      <c r="G44" s="338">
        <f>SUM(G45+G48)</f>
        <v>998.28200000000004</v>
      </c>
      <c r="H44" s="338">
        <f>SUM(H45+H48)</f>
        <v>1058.3499999999999</v>
      </c>
      <c r="I44" s="259">
        <f>SUM(I45+I48)</f>
        <v>998.28</v>
      </c>
    </row>
    <row r="45" spans="1:9" ht="38.25" x14ac:dyDescent="0.2">
      <c r="A45" s="262" t="s">
        <v>454</v>
      </c>
      <c r="B45" s="179" t="s">
        <v>413</v>
      </c>
      <c r="C45" s="179" t="s">
        <v>448</v>
      </c>
      <c r="D45" s="179" t="s">
        <v>727</v>
      </c>
      <c r="E45" s="179"/>
      <c r="F45" s="298">
        <f>SUM(F47+F46)</f>
        <v>1058</v>
      </c>
      <c r="G45" s="298">
        <f>SUM(G47+G46)</f>
        <v>998</v>
      </c>
      <c r="H45" s="298">
        <f>SUM(H47+H46)</f>
        <v>1058</v>
      </c>
      <c r="I45" s="263">
        <f>SUM(I47+I46)</f>
        <v>998</v>
      </c>
    </row>
    <row r="46" spans="1:9" ht="51" x14ac:dyDescent="0.2">
      <c r="A46" s="260" t="s">
        <v>419</v>
      </c>
      <c r="B46" s="168" t="s">
        <v>413</v>
      </c>
      <c r="C46" s="168" t="s">
        <v>448</v>
      </c>
      <c r="D46" s="183" t="s">
        <v>727</v>
      </c>
      <c r="E46" s="164" t="s">
        <v>420</v>
      </c>
      <c r="F46" s="242">
        <v>777.61</v>
      </c>
      <c r="G46" s="242">
        <v>749.5</v>
      </c>
      <c r="H46" s="242">
        <v>777.61</v>
      </c>
      <c r="I46" s="261">
        <v>749.5</v>
      </c>
    </row>
    <row r="47" spans="1:9" s="166" customFormat="1" ht="25.5" x14ac:dyDescent="0.2">
      <c r="A47" s="260" t="s">
        <v>437</v>
      </c>
      <c r="B47" s="164" t="s">
        <v>413</v>
      </c>
      <c r="C47" s="164" t="s">
        <v>448</v>
      </c>
      <c r="D47" s="183" t="s">
        <v>727</v>
      </c>
      <c r="E47" s="164" t="s">
        <v>428</v>
      </c>
      <c r="F47" s="242">
        <v>280.39</v>
      </c>
      <c r="G47" s="242">
        <v>248.5</v>
      </c>
      <c r="H47" s="242">
        <v>280.39</v>
      </c>
      <c r="I47" s="261">
        <v>248.5</v>
      </c>
    </row>
    <row r="48" spans="1:9" ht="51" x14ac:dyDescent="0.2">
      <c r="A48" s="262" t="s">
        <v>455</v>
      </c>
      <c r="B48" s="168" t="s">
        <v>413</v>
      </c>
      <c r="C48" s="168" t="s">
        <v>448</v>
      </c>
      <c r="D48" s="168" t="s">
        <v>456</v>
      </c>
      <c r="E48" s="168"/>
      <c r="F48" s="298">
        <f>SUM(F49)</f>
        <v>0.33</v>
      </c>
      <c r="G48" s="298">
        <f>SUM(G49)</f>
        <v>0.28199999999999997</v>
      </c>
      <c r="H48" s="298">
        <f>SUM(H49)</f>
        <v>0.35</v>
      </c>
      <c r="I48" s="263">
        <f>SUM(I49)</f>
        <v>0.28000000000000003</v>
      </c>
    </row>
    <row r="49" spans="1:9" ht="25.5" x14ac:dyDescent="0.2">
      <c r="A49" s="260" t="s">
        <v>437</v>
      </c>
      <c r="B49" s="164" t="s">
        <v>413</v>
      </c>
      <c r="C49" s="164" t="s">
        <v>448</v>
      </c>
      <c r="D49" s="164" t="s">
        <v>456</v>
      </c>
      <c r="E49" s="164" t="s">
        <v>428</v>
      </c>
      <c r="F49" s="242">
        <v>0.33</v>
      </c>
      <c r="G49" s="242">
        <v>0.28199999999999997</v>
      </c>
      <c r="H49" s="242">
        <v>0.35</v>
      </c>
      <c r="I49" s="261">
        <v>0.28000000000000003</v>
      </c>
    </row>
    <row r="50" spans="1:9" ht="27" x14ac:dyDescent="0.25">
      <c r="A50" s="258" t="s">
        <v>702</v>
      </c>
      <c r="B50" s="161" t="s">
        <v>413</v>
      </c>
      <c r="C50" s="161" t="s">
        <v>448</v>
      </c>
      <c r="D50" s="161" t="s">
        <v>458</v>
      </c>
      <c r="E50" s="161"/>
      <c r="F50" s="338">
        <f>SUM(F51)</f>
        <v>8400</v>
      </c>
      <c r="G50" s="338">
        <f>SUM(G51)</f>
        <v>8400</v>
      </c>
      <c r="H50" s="338">
        <f>SUM(H51)</f>
        <v>8850</v>
      </c>
      <c r="I50" s="259">
        <f>SUM(I51)</f>
        <v>4350</v>
      </c>
    </row>
    <row r="51" spans="1:9" s="166" customFormat="1" x14ac:dyDescent="0.2">
      <c r="A51" s="271" t="s">
        <v>459</v>
      </c>
      <c r="B51" s="164" t="s">
        <v>413</v>
      </c>
      <c r="C51" s="164" t="s">
        <v>448</v>
      </c>
      <c r="D51" s="164" t="s">
        <v>458</v>
      </c>
      <c r="E51" s="164"/>
      <c r="F51" s="242">
        <f>SUM(F53+F52)</f>
        <v>8400</v>
      </c>
      <c r="G51" s="242">
        <f>SUM(G53+G52)</f>
        <v>8400</v>
      </c>
      <c r="H51" s="242">
        <f>SUM(H53+H52)</f>
        <v>8850</v>
      </c>
      <c r="I51" s="261">
        <f>SUM(I53+I52)</f>
        <v>4350</v>
      </c>
    </row>
    <row r="52" spans="1:9" s="166" customFormat="1" ht="51" x14ac:dyDescent="0.2">
      <c r="A52" s="260" t="s">
        <v>419</v>
      </c>
      <c r="B52" s="164" t="s">
        <v>413</v>
      </c>
      <c r="C52" s="164" t="s">
        <v>448</v>
      </c>
      <c r="D52" s="164" t="s">
        <v>460</v>
      </c>
      <c r="E52" s="164" t="s">
        <v>420</v>
      </c>
      <c r="F52" s="242">
        <v>3400</v>
      </c>
      <c r="G52" s="242">
        <v>3400</v>
      </c>
      <c r="H52" s="242">
        <v>3850</v>
      </c>
      <c r="I52" s="261">
        <v>3850</v>
      </c>
    </row>
    <row r="53" spans="1:9" x14ac:dyDescent="0.2">
      <c r="A53" s="262" t="s">
        <v>429</v>
      </c>
      <c r="B53" s="168" t="s">
        <v>413</v>
      </c>
      <c r="C53" s="168" t="s">
        <v>448</v>
      </c>
      <c r="D53" s="168" t="s">
        <v>461</v>
      </c>
      <c r="E53" s="168" t="s">
        <v>430</v>
      </c>
      <c r="F53" s="298">
        <v>5000</v>
      </c>
      <c r="G53" s="298">
        <v>5000</v>
      </c>
      <c r="H53" s="298">
        <v>5000</v>
      </c>
      <c r="I53" s="263">
        <v>500</v>
      </c>
    </row>
    <row r="54" spans="1:9" s="173" customFormat="1" ht="13.5" x14ac:dyDescent="0.25">
      <c r="A54" s="258" t="s">
        <v>462</v>
      </c>
      <c r="B54" s="177" t="s">
        <v>413</v>
      </c>
      <c r="C54" s="177" t="s">
        <v>448</v>
      </c>
      <c r="D54" s="177" t="s">
        <v>463</v>
      </c>
      <c r="E54" s="161"/>
      <c r="F54" s="338">
        <f>SUM(F55+F57+F59+F58)</f>
        <v>11171.82</v>
      </c>
      <c r="G54" s="338">
        <f>SUM(G55+G57+G59+G58)</f>
        <v>11171.82</v>
      </c>
      <c r="H54" s="338">
        <f>SUM(H55+H57)</f>
        <v>0</v>
      </c>
      <c r="I54" s="259">
        <f>SUM(I55+I57)</f>
        <v>0</v>
      </c>
    </row>
    <row r="55" spans="1:9" ht="38.25" x14ac:dyDescent="0.2">
      <c r="A55" s="272" t="s">
        <v>467</v>
      </c>
      <c r="B55" s="179" t="s">
        <v>413</v>
      </c>
      <c r="C55" s="179" t="s">
        <v>468</v>
      </c>
      <c r="D55" s="179" t="s">
        <v>469</v>
      </c>
      <c r="E55" s="179"/>
      <c r="F55" s="298">
        <f>SUM(F56)</f>
        <v>3400</v>
      </c>
      <c r="G55" s="298">
        <f>SUM(G56)</f>
        <v>3400</v>
      </c>
      <c r="H55" s="298">
        <f>SUM(H56)</f>
        <v>0</v>
      </c>
      <c r="I55" s="263">
        <f>SUM(I56)</f>
        <v>0</v>
      </c>
    </row>
    <row r="56" spans="1:9" s="166" customFormat="1" ht="25.5" x14ac:dyDescent="0.2">
      <c r="A56" s="260" t="s">
        <v>437</v>
      </c>
      <c r="B56" s="183" t="s">
        <v>413</v>
      </c>
      <c r="C56" s="183" t="s">
        <v>448</v>
      </c>
      <c r="D56" s="183" t="s">
        <v>469</v>
      </c>
      <c r="E56" s="183" t="s">
        <v>428</v>
      </c>
      <c r="F56" s="242">
        <v>3400</v>
      </c>
      <c r="G56" s="242">
        <v>3400</v>
      </c>
      <c r="H56" s="242">
        <v>0</v>
      </c>
      <c r="I56" s="261">
        <v>0</v>
      </c>
    </row>
    <row r="57" spans="1:9" s="166" customFormat="1" ht="51" x14ac:dyDescent="0.2">
      <c r="A57" s="163" t="s">
        <v>419</v>
      </c>
      <c r="B57" s="183" t="s">
        <v>413</v>
      </c>
      <c r="C57" s="183" t="s">
        <v>448</v>
      </c>
      <c r="D57" s="183" t="s">
        <v>474</v>
      </c>
      <c r="E57" s="183" t="s">
        <v>420</v>
      </c>
      <c r="F57" s="242">
        <v>4788.82</v>
      </c>
      <c r="G57" s="242">
        <v>4788.82</v>
      </c>
      <c r="H57" s="298">
        <v>0</v>
      </c>
      <c r="I57" s="263">
        <v>0</v>
      </c>
    </row>
    <row r="58" spans="1:9" s="166" customFormat="1" ht="25.5" x14ac:dyDescent="0.2">
      <c r="A58" s="163" t="s">
        <v>437</v>
      </c>
      <c r="B58" s="183" t="s">
        <v>413</v>
      </c>
      <c r="C58" s="183" t="s">
        <v>448</v>
      </c>
      <c r="D58" s="183" t="s">
        <v>474</v>
      </c>
      <c r="E58" s="183" t="s">
        <v>428</v>
      </c>
      <c r="F58" s="242">
        <v>2853</v>
      </c>
      <c r="G58" s="242">
        <v>2853</v>
      </c>
      <c r="H58" s="242">
        <v>0</v>
      </c>
      <c r="I58" s="261">
        <v>0</v>
      </c>
    </row>
    <row r="59" spans="1:9" s="166" customFormat="1" ht="38.25" x14ac:dyDescent="0.2">
      <c r="A59" s="262" t="s">
        <v>703</v>
      </c>
      <c r="B59" s="179" t="s">
        <v>413</v>
      </c>
      <c r="C59" s="179" t="s">
        <v>448</v>
      </c>
      <c r="D59" s="179" t="s">
        <v>480</v>
      </c>
      <c r="E59" s="183"/>
      <c r="F59" s="242">
        <f>SUM(F60)</f>
        <v>130</v>
      </c>
      <c r="G59" s="242">
        <f>SUM(G60)</f>
        <v>130</v>
      </c>
      <c r="H59" s="242">
        <v>0</v>
      </c>
      <c r="I59" s="261">
        <v>0</v>
      </c>
    </row>
    <row r="60" spans="1:9" s="166" customFormat="1" ht="25.5" x14ac:dyDescent="0.2">
      <c r="A60" s="260" t="s">
        <v>437</v>
      </c>
      <c r="B60" s="183" t="s">
        <v>413</v>
      </c>
      <c r="C60" s="183" t="s">
        <v>448</v>
      </c>
      <c r="D60" s="183" t="s">
        <v>480</v>
      </c>
      <c r="E60" s="183" t="s">
        <v>428</v>
      </c>
      <c r="F60" s="242">
        <v>130</v>
      </c>
      <c r="G60" s="242">
        <v>130</v>
      </c>
      <c r="H60" s="242">
        <v>0</v>
      </c>
      <c r="I60" s="261">
        <v>0</v>
      </c>
    </row>
    <row r="61" spans="1:9" s="192" customFormat="1" ht="15.75" x14ac:dyDescent="0.25">
      <c r="A61" s="273" t="s">
        <v>483</v>
      </c>
      <c r="B61" s="190" t="s">
        <v>415</v>
      </c>
      <c r="C61" s="190"/>
      <c r="D61" s="190"/>
      <c r="E61" s="190"/>
      <c r="F61" s="340">
        <f t="shared" ref="F61:I63" si="3">SUM(F62)</f>
        <v>41</v>
      </c>
      <c r="G61" s="340">
        <f t="shared" si="3"/>
        <v>41</v>
      </c>
      <c r="H61" s="340">
        <f t="shared" si="3"/>
        <v>0</v>
      </c>
      <c r="I61" s="274">
        <f t="shared" si="3"/>
        <v>0</v>
      </c>
    </row>
    <row r="62" spans="1:9" s="173" customFormat="1" ht="13.5" x14ac:dyDescent="0.25">
      <c r="A62" s="258" t="s">
        <v>484</v>
      </c>
      <c r="B62" s="177" t="s">
        <v>415</v>
      </c>
      <c r="C62" s="177" t="s">
        <v>432</v>
      </c>
      <c r="D62" s="177"/>
      <c r="E62" s="177"/>
      <c r="F62" s="338">
        <f t="shared" si="3"/>
        <v>41</v>
      </c>
      <c r="G62" s="338">
        <f t="shared" si="3"/>
        <v>41</v>
      </c>
      <c r="H62" s="338">
        <f t="shared" si="3"/>
        <v>0</v>
      </c>
      <c r="I62" s="259">
        <f t="shared" si="3"/>
        <v>0</v>
      </c>
    </row>
    <row r="63" spans="1:9" s="173" customFormat="1" ht="27" x14ac:dyDescent="0.25">
      <c r="A63" s="258" t="s">
        <v>464</v>
      </c>
      <c r="B63" s="177" t="s">
        <v>415</v>
      </c>
      <c r="C63" s="177" t="s">
        <v>432</v>
      </c>
      <c r="D63" s="177" t="s">
        <v>465</v>
      </c>
      <c r="E63" s="177"/>
      <c r="F63" s="338">
        <f t="shared" si="3"/>
        <v>41</v>
      </c>
      <c r="G63" s="338">
        <f t="shared" si="3"/>
        <v>41</v>
      </c>
      <c r="H63" s="338">
        <f t="shared" si="3"/>
        <v>0</v>
      </c>
      <c r="I63" s="259">
        <f t="shared" si="3"/>
        <v>0</v>
      </c>
    </row>
    <row r="64" spans="1:9" s="166" customFormat="1" ht="25.5" x14ac:dyDescent="0.2">
      <c r="A64" s="262" t="s">
        <v>437</v>
      </c>
      <c r="B64" s="183" t="s">
        <v>415</v>
      </c>
      <c r="C64" s="183" t="s">
        <v>432</v>
      </c>
      <c r="D64" s="183" t="s">
        <v>465</v>
      </c>
      <c r="E64" s="183" t="s">
        <v>428</v>
      </c>
      <c r="F64" s="242">
        <v>41</v>
      </c>
      <c r="G64" s="242">
        <v>41</v>
      </c>
      <c r="H64" s="242">
        <v>0</v>
      </c>
      <c r="I64" s="261">
        <v>0</v>
      </c>
    </row>
    <row r="65" spans="1:258" s="166" customFormat="1" ht="31.5" x14ac:dyDescent="0.25">
      <c r="A65" s="273" t="s">
        <v>485</v>
      </c>
      <c r="B65" s="193" t="s">
        <v>422</v>
      </c>
      <c r="C65" s="193"/>
      <c r="D65" s="193"/>
      <c r="E65" s="193"/>
      <c r="F65" s="340">
        <f t="shared" ref="F65:I67" si="4">SUM(F66)</f>
        <v>500</v>
      </c>
      <c r="G65" s="340">
        <f t="shared" si="4"/>
        <v>500</v>
      </c>
      <c r="H65" s="340">
        <f t="shared" si="4"/>
        <v>0</v>
      </c>
      <c r="I65" s="274">
        <f t="shared" si="4"/>
        <v>0</v>
      </c>
    </row>
    <row r="66" spans="1:258" s="166" customFormat="1" ht="26.45" customHeight="1" x14ac:dyDescent="0.25">
      <c r="A66" s="258" t="s">
        <v>486</v>
      </c>
      <c r="B66" s="161" t="s">
        <v>422</v>
      </c>
      <c r="C66" s="161" t="s">
        <v>487</v>
      </c>
      <c r="D66" s="161"/>
      <c r="E66" s="161"/>
      <c r="F66" s="338">
        <f t="shared" si="4"/>
        <v>500</v>
      </c>
      <c r="G66" s="338">
        <f t="shared" si="4"/>
        <v>500</v>
      </c>
      <c r="H66" s="338">
        <f t="shared" si="4"/>
        <v>0</v>
      </c>
      <c r="I66" s="259">
        <f t="shared" si="4"/>
        <v>0</v>
      </c>
    </row>
    <row r="67" spans="1:258" s="166" customFormat="1" ht="13.5" x14ac:dyDescent="0.25">
      <c r="A67" s="258" t="s">
        <v>462</v>
      </c>
      <c r="B67" s="161" t="s">
        <v>422</v>
      </c>
      <c r="C67" s="161" t="s">
        <v>487</v>
      </c>
      <c r="D67" s="161" t="s">
        <v>463</v>
      </c>
      <c r="E67" s="161"/>
      <c r="F67" s="338">
        <f t="shared" si="4"/>
        <v>500</v>
      </c>
      <c r="G67" s="338">
        <f t="shared" si="4"/>
        <v>500</v>
      </c>
      <c r="H67" s="338">
        <f t="shared" si="4"/>
        <v>0</v>
      </c>
      <c r="I67" s="259">
        <f t="shared" si="4"/>
        <v>0</v>
      </c>
    </row>
    <row r="68" spans="1:258" s="166" customFormat="1" ht="27" x14ac:dyDescent="0.25">
      <c r="A68" s="258" t="s">
        <v>464</v>
      </c>
      <c r="B68" s="158" t="s">
        <v>422</v>
      </c>
      <c r="C68" s="158" t="s">
        <v>487</v>
      </c>
      <c r="D68" s="158" t="s">
        <v>465</v>
      </c>
      <c r="E68" s="158"/>
      <c r="F68" s="245">
        <f>SUM(F72+F70)</f>
        <v>500</v>
      </c>
      <c r="G68" s="245">
        <f>SUM(G72+G70)</f>
        <v>500</v>
      </c>
      <c r="H68" s="245">
        <f>SUM(H72+H70)</f>
        <v>0</v>
      </c>
      <c r="I68" s="257">
        <f>SUM(I72+I70)</f>
        <v>0</v>
      </c>
    </row>
    <row r="69" spans="1:258" s="166" customFormat="1" x14ac:dyDescent="0.2">
      <c r="A69" s="260" t="s">
        <v>488</v>
      </c>
      <c r="B69" s="164" t="s">
        <v>422</v>
      </c>
      <c r="C69" s="164" t="s">
        <v>487</v>
      </c>
      <c r="D69" s="164" t="s">
        <v>465</v>
      </c>
      <c r="E69" s="164"/>
      <c r="F69" s="242">
        <f>SUM(F70)</f>
        <v>300</v>
      </c>
      <c r="G69" s="242">
        <f>SUM(G70)</f>
        <v>300</v>
      </c>
      <c r="H69" s="242">
        <f>SUM(H70)</f>
        <v>0</v>
      </c>
      <c r="I69" s="261">
        <f>SUM(I70)</f>
        <v>0</v>
      </c>
    </row>
    <row r="70" spans="1:258" s="166" customFormat="1" ht="51" x14ac:dyDescent="0.2">
      <c r="A70" s="260" t="s">
        <v>419</v>
      </c>
      <c r="B70" s="168" t="s">
        <v>422</v>
      </c>
      <c r="C70" s="168" t="s">
        <v>487</v>
      </c>
      <c r="D70" s="168" t="s">
        <v>465</v>
      </c>
      <c r="E70" s="168" t="s">
        <v>420</v>
      </c>
      <c r="F70" s="298">
        <v>300</v>
      </c>
      <c r="G70" s="298">
        <v>300</v>
      </c>
      <c r="H70" s="298">
        <v>0</v>
      </c>
      <c r="I70" s="263">
        <v>0</v>
      </c>
    </row>
    <row r="71" spans="1:258" s="166" customFormat="1" ht="25.5" x14ac:dyDescent="0.2">
      <c r="A71" s="260" t="s">
        <v>489</v>
      </c>
      <c r="B71" s="164" t="s">
        <v>422</v>
      </c>
      <c r="C71" s="164" t="s">
        <v>487</v>
      </c>
      <c r="D71" s="164" t="s">
        <v>465</v>
      </c>
      <c r="E71" s="164"/>
      <c r="F71" s="242">
        <f>SUM(F72)</f>
        <v>200</v>
      </c>
      <c r="G71" s="242">
        <f>SUM(G72)</f>
        <v>200</v>
      </c>
      <c r="H71" s="242">
        <f>SUM(H72)</f>
        <v>0</v>
      </c>
      <c r="I71" s="261">
        <f>SUM(I72)</f>
        <v>0</v>
      </c>
    </row>
    <row r="72" spans="1:258" s="166" customFormat="1" ht="25.5" x14ac:dyDescent="0.2">
      <c r="A72" s="262" t="s">
        <v>472</v>
      </c>
      <c r="B72" s="168" t="s">
        <v>422</v>
      </c>
      <c r="C72" s="168" t="s">
        <v>487</v>
      </c>
      <c r="D72" s="168" t="s">
        <v>465</v>
      </c>
      <c r="E72" s="168" t="s">
        <v>473</v>
      </c>
      <c r="F72" s="298">
        <v>200</v>
      </c>
      <c r="G72" s="298">
        <v>200</v>
      </c>
      <c r="H72" s="298">
        <v>0</v>
      </c>
      <c r="I72" s="263">
        <v>0</v>
      </c>
    </row>
    <row r="73" spans="1:258" ht="15.75" x14ac:dyDescent="0.25">
      <c r="A73" s="254" t="s">
        <v>490</v>
      </c>
      <c r="B73" s="190" t="s">
        <v>432</v>
      </c>
      <c r="C73" s="190"/>
      <c r="D73" s="190"/>
      <c r="E73" s="190"/>
      <c r="F73" s="340">
        <f>SUM(F83+F79+F74)</f>
        <v>13212</v>
      </c>
      <c r="G73" s="340">
        <f>SUM(G83+G79+G74)</f>
        <v>13211</v>
      </c>
      <c r="H73" s="340">
        <f>SUM(H83+H79+H74)</f>
        <v>13162</v>
      </c>
      <c r="I73" s="274">
        <f>SUM(I83+I79+I74)</f>
        <v>13161</v>
      </c>
    </row>
    <row r="74" spans="1:258" s="166" customFormat="1" x14ac:dyDescent="0.2">
      <c r="A74" s="270" t="s">
        <v>491</v>
      </c>
      <c r="B74" s="189" t="s">
        <v>432</v>
      </c>
      <c r="C74" s="189" t="s">
        <v>492</v>
      </c>
      <c r="D74" s="189"/>
      <c r="E74" s="189"/>
      <c r="F74" s="242">
        <f>SUM(F77+F75)</f>
        <v>5792</v>
      </c>
      <c r="G74" s="242">
        <f>SUM(G77+G75)</f>
        <v>6011</v>
      </c>
      <c r="H74" s="242">
        <f>SUM(H77+H75)</f>
        <v>5792</v>
      </c>
      <c r="I74" s="261">
        <f>SUM(I77+I75)</f>
        <v>6011</v>
      </c>
    </row>
    <row r="75" spans="1:258" ht="25.5" x14ac:dyDescent="0.2">
      <c r="A75" s="167" t="s">
        <v>493</v>
      </c>
      <c r="B75" s="179" t="s">
        <v>432</v>
      </c>
      <c r="C75" s="179" t="s">
        <v>492</v>
      </c>
      <c r="D75" s="168" t="s">
        <v>460</v>
      </c>
      <c r="E75" s="179"/>
      <c r="F75" s="298">
        <f>SUM(F76)</f>
        <v>5780</v>
      </c>
      <c r="G75" s="298">
        <f>SUM(G76)</f>
        <v>6000</v>
      </c>
      <c r="H75" s="298">
        <f>SUM(H76)</f>
        <v>5780</v>
      </c>
      <c r="I75" s="263">
        <f>SUM(I76)</f>
        <v>6000</v>
      </c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  <c r="HW75" s="172"/>
      <c r="HX75" s="172"/>
      <c r="HY75" s="172"/>
      <c r="HZ75" s="172"/>
      <c r="IA75" s="172"/>
      <c r="IB75" s="172"/>
      <c r="IC75" s="172"/>
      <c r="ID75" s="172"/>
      <c r="IE75" s="172"/>
      <c r="IF75" s="172"/>
      <c r="IG75" s="172"/>
      <c r="IH75" s="172"/>
      <c r="II75" s="172"/>
      <c r="IJ75" s="172"/>
      <c r="IK75" s="172"/>
      <c r="IL75" s="172"/>
      <c r="IM75" s="172"/>
      <c r="IN75" s="172"/>
      <c r="IO75" s="172"/>
      <c r="IP75" s="172"/>
      <c r="IQ75" s="172"/>
      <c r="IR75" s="172"/>
      <c r="IS75" s="172"/>
      <c r="IT75" s="172"/>
      <c r="IU75" s="172"/>
      <c r="IV75" s="172"/>
      <c r="IW75" s="172"/>
      <c r="IX75" s="172"/>
    </row>
    <row r="76" spans="1:258" x14ac:dyDescent="0.2">
      <c r="A76" s="163" t="s">
        <v>429</v>
      </c>
      <c r="B76" s="183" t="s">
        <v>432</v>
      </c>
      <c r="C76" s="183" t="s">
        <v>492</v>
      </c>
      <c r="D76" s="164" t="s">
        <v>460</v>
      </c>
      <c r="E76" s="179" t="s">
        <v>430</v>
      </c>
      <c r="F76" s="298">
        <v>5780</v>
      </c>
      <c r="G76" s="298">
        <v>6000</v>
      </c>
      <c r="H76" s="298">
        <v>5780</v>
      </c>
      <c r="I76" s="263">
        <v>6000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  <c r="HU76" s="172"/>
      <c r="HV76" s="172"/>
      <c r="HW76" s="172"/>
      <c r="HX76" s="172"/>
      <c r="HY76" s="172"/>
      <c r="HZ76" s="172"/>
      <c r="IA76" s="172"/>
      <c r="IB76" s="172"/>
      <c r="IC76" s="172"/>
      <c r="ID76" s="172"/>
      <c r="IE76" s="172"/>
      <c r="IF76" s="172"/>
      <c r="IG76" s="172"/>
      <c r="IH76" s="172"/>
      <c r="II76" s="172"/>
      <c r="IJ76" s="172"/>
      <c r="IK76" s="172"/>
      <c r="IL76" s="172"/>
      <c r="IM76" s="172"/>
      <c r="IN76" s="172"/>
      <c r="IO76" s="172"/>
      <c r="IP76" s="172"/>
      <c r="IQ76" s="172"/>
      <c r="IR76" s="172"/>
      <c r="IS76" s="172"/>
      <c r="IT76" s="172"/>
      <c r="IU76" s="172"/>
      <c r="IV76" s="172"/>
      <c r="IW76" s="172"/>
      <c r="IX76" s="172"/>
    </row>
    <row r="77" spans="1:258" s="166" customFormat="1" ht="38.25" x14ac:dyDescent="0.2">
      <c r="A77" s="262" t="s">
        <v>494</v>
      </c>
      <c r="B77" s="179" t="s">
        <v>432</v>
      </c>
      <c r="C77" s="179" t="s">
        <v>492</v>
      </c>
      <c r="D77" s="179" t="s">
        <v>495</v>
      </c>
      <c r="E77" s="179"/>
      <c r="F77" s="242">
        <f>SUM(F78)</f>
        <v>12</v>
      </c>
      <c r="G77" s="242">
        <f>SUM(G78)</f>
        <v>11</v>
      </c>
      <c r="H77" s="242">
        <f>SUM(H78)</f>
        <v>12</v>
      </c>
      <c r="I77" s="261">
        <f>SUM(I78)</f>
        <v>11</v>
      </c>
    </row>
    <row r="78" spans="1:258" s="166" customFormat="1" x14ac:dyDescent="0.2">
      <c r="A78" s="260" t="s">
        <v>429</v>
      </c>
      <c r="B78" s="183" t="s">
        <v>432</v>
      </c>
      <c r="C78" s="183" t="s">
        <v>492</v>
      </c>
      <c r="D78" s="183" t="s">
        <v>495</v>
      </c>
      <c r="E78" s="183" t="s">
        <v>430</v>
      </c>
      <c r="F78" s="242">
        <v>12</v>
      </c>
      <c r="G78" s="242">
        <v>11</v>
      </c>
      <c r="H78" s="242">
        <v>12</v>
      </c>
      <c r="I78" s="261">
        <v>11</v>
      </c>
    </row>
    <row r="79" spans="1:258" s="172" customFormat="1" x14ac:dyDescent="0.2">
      <c r="A79" s="270" t="s">
        <v>496</v>
      </c>
      <c r="B79" s="158" t="s">
        <v>432</v>
      </c>
      <c r="C79" s="158" t="s">
        <v>497</v>
      </c>
      <c r="D79" s="158"/>
      <c r="E79" s="158"/>
      <c r="F79" s="245">
        <f t="shared" ref="F79:I80" si="5">SUM(F80)</f>
        <v>7370</v>
      </c>
      <c r="G79" s="245">
        <f t="shared" si="5"/>
        <v>7150</v>
      </c>
      <c r="H79" s="245">
        <f t="shared" si="5"/>
        <v>7370</v>
      </c>
      <c r="I79" s="257">
        <f t="shared" si="5"/>
        <v>7150</v>
      </c>
    </row>
    <row r="80" spans="1:258" ht="13.5" x14ac:dyDescent="0.25">
      <c r="A80" s="258" t="s">
        <v>462</v>
      </c>
      <c r="B80" s="177" t="s">
        <v>432</v>
      </c>
      <c r="C80" s="177" t="s">
        <v>497</v>
      </c>
      <c r="D80" s="161" t="s">
        <v>463</v>
      </c>
      <c r="E80" s="177"/>
      <c r="F80" s="338">
        <f t="shared" si="5"/>
        <v>7370</v>
      </c>
      <c r="G80" s="338">
        <f t="shared" si="5"/>
        <v>7150</v>
      </c>
      <c r="H80" s="338">
        <f t="shared" si="5"/>
        <v>7370</v>
      </c>
      <c r="I80" s="259">
        <f t="shared" si="5"/>
        <v>7150</v>
      </c>
    </row>
    <row r="81" spans="1:257" ht="40.15" customHeight="1" x14ac:dyDescent="0.2">
      <c r="A81" s="275" t="s">
        <v>704</v>
      </c>
      <c r="B81" s="168" t="s">
        <v>432</v>
      </c>
      <c r="C81" s="168" t="s">
        <v>497</v>
      </c>
      <c r="D81" s="168" t="s">
        <v>503</v>
      </c>
      <c r="E81" s="168"/>
      <c r="F81" s="298">
        <f>SUM(F82:F82)</f>
        <v>7370</v>
      </c>
      <c r="G81" s="298">
        <f>SUM(G82:G82)</f>
        <v>7150</v>
      </c>
      <c r="H81" s="298">
        <f>SUM(H82:H82)</f>
        <v>7370</v>
      </c>
      <c r="I81" s="263">
        <f>SUM(I82:I82)</f>
        <v>7150</v>
      </c>
    </row>
    <row r="82" spans="1:257" ht="25.5" x14ac:dyDescent="0.2">
      <c r="A82" s="260" t="s">
        <v>437</v>
      </c>
      <c r="B82" s="164" t="s">
        <v>432</v>
      </c>
      <c r="C82" s="164" t="s">
        <v>497</v>
      </c>
      <c r="D82" s="164" t="s">
        <v>503</v>
      </c>
      <c r="E82" s="164" t="s">
        <v>428</v>
      </c>
      <c r="F82" s="242">
        <v>7370</v>
      </c>
      <c r="G82" s="242">
        <v>7150</v>
      </c>
      <c r="H82" s="242">
        <v>7370</v>
      </c>
      <c r="I82" s="261">
        <v>7150</v>
      </c>
    </row>
    <row r="83" spans="1:257" x14ac:dyDescent="0.2">
      <c r="A83" s="270" t="s">
        <v>506</v>
      </c>
      <c r="B83" s="189" t="s">
        <v>432</v>
      </c>
      <c r="C83" s="189" t="s">
        <v>507</v>
      </c>
      <c r="D83" s="189"/>
      <c r="E83" s="189"/>
      <c r="F83" s="245">
        <f t="shared" ref="F83:I84" si="6">SUM(F84)</f>
        <v>50</v>
      </c>
      <c r="G83" s="245">
        <f t="shared" si="6"/>
        <v>50</v>
      </c>
      <c r="H83" s="245">
        <f t="shared" si="6"/>
        <v>0</v>
      </c>
      <c r="I83" s="257">
        <f t="shared" si="6"/>
        <v>0</v>
      </c>
    </row>
    <row r="84" spans="1:257" ht="13.5" x14ac:dyDescent="0.25">
      <c r="A84" s="258" t="s">
        <v>462</v>
      </c>
      <c r="B84" s="189" t="s">
        <v>432</v>
      </c>
      <c r="C84" s="189" t="s">
        <v>507</v>
      </c>
      <c r="D84" s="161" t="s">
        <v>463</v>
      </c>
      <c r="E84" s="189"/>
      <c r="F84" s="245">
        <f t="shared" si="6"/>
        <v>50</v>
      </c>
      <c r="G84" s="245">
        <f t="shared" si="6"/>
        <v>50</v>
      </c>
      <c r="H84" s="245">
        <f t="shared" si="6"/>
        <v>0</v>
      </c>
      <c r="I84" s="257">
        <f t="shared" si="6"/>
        <v>0</v>
      </c>
    </row>
    <row r="85" spans="1:257" ht="38.25" x14ac:dyDescent="0.2">
      <c r="A85" s="262" t="s">
        <v>509</v>
      </c>
      <c r="B85" s="179" t="s">
        <v>432</v>
      </c>
      <c r="C85" s="179" t="s">
        <v>507</v>
      </c>
      <c r="D85" s="179" t="s">
        <v>510</v>
      </c>
      <c r="E85" s="179"/>
      <c r="F85" s="298">
        <f>SUM(F86:F86)</f>
        <v>50</v>
      </c>
      <c r="G85" s="298">
        <f>SUM(G86:G86)</f>
        <v>50</v>
      </c>
      <c r="H85" s="298">
        <f>SUM(H86:H86)</f>
        <v>0</v>
      </c>
      <c r="I85" s="263">
        <f>SUM(I86:I86)</f>
        <v>0</v>
      </c>
    </row>
    <row r="86" spans="1:257" s="166" customFormat="1" x14ac:dyDescent="0.2">
      <c r="A86" s="260" t="s">
        <v>429</v>
      </c>
      <c r="B86" s="183" t="s">
        <v>432</v>
      </c>
      <c r="C86" s="183" t="s">
        <v>507</v>
      </c>
      <c r="D86" s="183" t="s">
        <v>510</v>
      </c>
      <c r="E86" s="164" t="s">
        <v>430</v>
      </c>
      <c r="F86" s="242">
        <v>50</v>
      </c>
      <c r="G86" s="242">
        <v>50</v>
      </c>
      <c r="H86" s="242">
        <v>0</v>
      </c>
      <c r="I86" s="261">
        <v>0</v>
      </c>
    </row>
    <row r="87" spans="1:257" ht="15.75" x14ac:dyDescent="0.25">
      <c r="A87" s="254" t="s">
        <v>511</v>
      </c>
      <c r="B87" s="190" t="s">
        <v>439</v>
      </c>
      <c r="C87" s="190"/>
      <c r="D87" s="190"/>
      <c r="E87" s="190"/>
      <c r="F87" s="340">
        <f>SUM(F94+F88+F108)</f>
        <v>267375.43000000005</v>
      </c>
      <c r="G87" s="340">
        <f>SUM(G94+G88+G108)</f>
        <v>177370</v>
      </c>
      <c r="H87" s="340">
        <f>SUM(H94+H88+H108)</f>
        <v>315569.09999999998</v>
      </c>
      <c r="I87" s="274">
        <f>SUM(I94+I88+I108)</f>
        <v>338314.74</v>
      </c>
    </row>
    <row r="88" spans="1:257" ht="15" x14ac:dyDescent="0.25">
      <c r="A88" s="196" t="s">
        <v>524</v>
      </c>
      <c r="B88" s="202" t="s">
        <v>439</v>
      </c>
      <c r="C88" s="202" t="s">
        <v>415</v>
      </c>
      <c r="D88" s="202"/>
      <c r="E88" s="197"/>
      <c r="F88" s="341">
        <f>SUM(F91+F89)</f>
        <v>87231.1</v>
      </c>
      <c r="G88" s="341">
        <f>SUM(G91+G89)</f>
        <v>103825</v>
      </c>
      <c r="H88" s="341">
        <f>SUM(H91+H89)</f>
        <v>268769.09999999998</v>
      </c>
      <c r="I88" s="276">
        <f>SUM(I91+I89)</f>
        <v>204175</v>
      </c>
      <c r="J88" s="277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  <c r="EV88" s="203"/>
      <c r="EW88" s="203"/>
      <c r="EX88" s="203"/>
      <c r="EY88" s="203"/>
      <c r="EZ88" s="203"/>
      <c r="FA88" s="203"/>
      <c r="FB88" s="203"/>
      <c r="FC88" s="203"/>
      <c r="FD88" s="203"/>
      <c r="FE88" s="203"/>
      <c r="FF88" s="203"/>
      <c r="FG88" s="203"/>
      <c r="FH88" s="203"/>
      <c r="FI88" s="203"/>
      <c r="FJ88" s="203"/>
      <c r="FK88" s="203"/>
      <c r="FL88" s="203"/>
      <c r="FM88" s="203"/>
      <c r="FN88" s="203"/>
      <c r="FO88" s="203"/>
      <c r="FP88" s="203"/>
      <c r="FQ88" s="203"/>
      <c r="FR88" s="203"/>
      <c r="FS88" s="203"/>
      <c r="FT88" s="203"/>
      <c r="FU88" s="203"/>
      <c r="FV88" s="203"/>
      <c r="FW88" s="203"/>
      <c r="FX88" s="203"/>
      <c r="FY88" s="203"/>
      <c r="FZ88" s="203"/>
      <c r="GA88" s="203"/>
      <c r="GB88" s="203"/>
      <c r="GC88" s="203"/>
      <c r="GD88" s="203"/>
      <c r="GE88" s="203"/>
      <c r="GF88" s="203"/>
      <c r="GG88" s="203"/>
      <c r="GH88" s="203"/>
      <c r="GI88" s="203"/>
      <c r="GJ88" s="203"/>
      <c r="GK88" s="203"/>
      <c r="GL88" s="203"/>
      <c r="GM88" s="203"/>
      <c r="GN88" s="203"/>
      <c r="GO88" s="203"/>
      <c r="GP88" s="203"/>
      <c r="GQ88" s="203"/>
      <c r="GR88" s="203"/>
      <c r="GS88" s="203"/>
      <c r="GT88" s="203"/>
      <c r="GU88" s="203"/>
      <c r="GV88" s="203"/>
      <c r="GW88" s="203"/>
      <c r="GX88" s="203"/>
      <c r="GY88" s="203"/>
      <c r="GZ88" s="203"/>
      <c r="HA88" s="203"/>
      <c r="HB88" s="203"/>
      <c r="HC88" s="203"/>
      <c r="HD88" s="203"/>
      <c r="HE88" s="203"/>
      <c r="HF88" s="203"/>
      <c r="HG88" s="203"/>
      <c r="HH88" s="203"/>
      <c r="HI88" s="203"/>
      <c r="HJ88" s="203"/>
      <c r="HK88" s="203"/>
      <c r="HL88" s="203"/>
      <c r="HM88" s="203"/>
      <c r="HN88" s="203"/>
      <c r="HO88" s="203"/>
      <c r="HP88" s="203"/>
      <c r="HQ88" s="203"/>
      <c r="HR88" s="203"/>
      <c r="HS88" s="203"/>
      <c r="HT88" s="203"/>
      <c r="HU88" s="203"/>
      <c r="HV88" s="203"/>
      <c r="HW88" s="203"/>
      <c r="HX88" s="203"/>
      <c r="HY88" s="203"/>
      <c r="HZ88" s="203"/>
      <c r="IA88" s="203"/>
      <c r="IB88" s="203"/>
      <c r="IC88" s="203"/>
      <c r="ID88" s="203"/>
      <c r="IE88" s="203"/>
      <c r="IF88" s="203"/>
      <c r="IG88" s="203"/>
      <c r="IH88" s="203"/>
      <c r="II88" s="203"/>
      <c r="IJ88" s="203"/>
      <c r="IK88" s="203"/>
      <c r="IL88" s="203"/>
      <c r="IM88" s="203"/>
      <c r="IN88" s="203"/>
      <c r="IO88" s="203"/>
      <c r="IP88" s="203"/>
      <c r="IQ88" s="203"/>
      <c r="IR88" s="203"/>
      <c r="IS88" s="203"/>
      <c r="IT88" s="203"/>
      <c r="IU88" s="203"/>
      <c r="IV88" s="203"/>
      <c r="IW88" s="203"/>
    </row>
    <row r="89" spans="1:257" ht="26.25" x14ac:dyDescent="0.25">
      <c r="A89" s="167" t="s">
        <v>528</v>
      </c>
      <c r="B89" s="168" t="s">
        <v>439</v>
      </c>
      <c r="C89" s="168" t="s">
        <v>415</v>
      </c>
      <c r="D89" s="179" t="s">
        <v>529</v>
      </c>
      <c r="E89" s="197"/>
      <c r="F89" s="298">
        <f>SUM(F90)</f>
        <v>4000</v>
      </c>
      <c r="G89" s="298">
        <f>SUM(G90)</f>
        <v>4000</v>
      </c>
      <c r="H89" s="298">
        <f>SUM(H90)</f>
        <v>4000</v>
      </c>
      <c r="I89" s="263">
        <f>SUM(I90)</f>
        <v>4000</v>
      </c>
      <c r="J89" s="277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3"/>
      <c r="EV89" s="203"/>
      <c r="EW89" s="203"/>
      <c r="EX89" s="203"/>
      <c r="EY89" s="203"/>
      <c r="EZ89" s="203"/>
      <c r="FA89" s="203"/>
      <c r="FB89" s="203"/>
      <c r="FC89" s="203"/>
      <c r="FD89" s="203"/>
      <c r="FE89" s="203"/>
      <c r="FF89" s="203"/>
      <c r="FG89" s="203"/>
      <c r="FH89" s="203"/>
      <c r="FI89" s="203"/>
      <c r="FJ89" s="203"/>
      <c r="FK89" s="203"/>
      <c r="FL89" s="203"/>
      <c r="FM89" s="203"/>
      <c r="FN89" s="203"/>
      <c r="FO89" s="203"/>
      <c r="FP89" s="203"/>
      <c r="FQ89" s="203"/>
      <c r="FR89" s="203"/>
      <c r="FS89" s="203"/>
      <c r="FT89" s="203"/>
      <c r="FU89" s="203"/>
      <c r="FV89" s="203"/>
      <c r="FW89" s="203"/>
      <c r="FX89" s="203"/>
      <c r="FY89" s="203"/>
      <c r="FZ89" s="203"/>
      <c r="GA89" s="203"/>
      <c r="GB89" s="203"/>
      <c r="GC89" s="203"/>
      <c r="GD89" s="203"/>
      <c r="GE89" s="203"/>
      <c r="GF89" s="203"/>
      <c r="GG89" s="203"/>
      <c r="GH89" s="203"/>
      <c r="GI89" s="203"/>
      <c r="GJ89" s="203"/>
      <c r="GK89" s="203"/>
      <c r="GL89" s="203"/>
      <c r="GM89" s="203"/>
      <c r="GN89" s="203"/>
      <c r="GO89" s="203"/>
      <c r="GP89" s="203"/>
      <c r="GQ89" s="203"/>
      <c r="GR89" s="203"/>
      <c r="GS89" s="203"/>
      <c r="GT89" s="203"/>
      <c r="GU89" s="203"/>
      <c r="GV89" s="203"/>
      <c r="GW89" s="203"/>
      <c r="GX89" s="203"/>
      <c r="GY89" s="203"/>
      <c r="GZ89" s="203"/>
      <c r="HA89" s="203"/>
      <c r="HB89" s="203"/>
      <c r="HC89" s="203"/>
      <c r="HD89" s="203"/>
      <c r="HE89" s="203"/>
      <c r="HF89" s="203"/>
      <c r="HG89" s="203"/>
      <c r="HH89" s="203"/>
      <c r="HI89" s="203"/>
      <c r="HJ89" s="203"/>
      <c r="HK89" s="203"/>
      <c r="HL89" s="203"/>
      <c r="HM89" s="203"/>
      <c r="HN89" s="203"/>
      <c r="HO89" s="203"/>
      <c r="HP89" s="203"/>
      <c r="HQ89" s="203"/>
      <c r="HR89" s="203"/>
      <c r="HS89" s="203"/>
      <c r="HT89" s="203"/>
      <c r="HU89" s="203"/>
      <c r="HV89" s="203"/>
      <c r="HW89" s="203"/>
      <c r="HX89" s="203"/>
      <c r="HY89" s="203"/>
      <c r="HZ89" s="203"/>
      <c r="IA89" s="203"/>
      <c r="IB89" s="203"/>
      <c r="IC89" s="203"/>
      <c r="ID89" s="203"/>
      <c r="IE89" s="203"/>
      <c r="IF89" s="203"/>
      <c r="IG89" s="203"/>
      <c r="IH89" s="203"/>
      <c r="II89" s="203"/>
      <c r="IJ89" s="203"/>
      <c r="IK89" s="203"/>
      <c r="IL89" s="203"/>
      <c r="IM89" s="203"/>
      <c r="IN89" s="203"/>
      <c r="IO89" s="203"/>
      <c r="IP89" s="203"/>
      <c r="IQ89" s="203"/>
      <c r="IR89" s="203"/>
      <c r="IS89" s="203"/>
      <c r="IT89" s="203"/>
      <c r="IU89" s="203"/>
      <c r="IV89" s="203"/>
      <c r="IW89" s="203"/>
    </row>
    <row r="90" spans="1:257" ht="26.25" x14ac:dyDescent="0.25">
      <c r="A90" s="163" t="s">
        <v>437</v>
      </c>
      <c r="B90" s="164" t="s">
        <v>439</v>
      </c>
      <c r="C90" s="164" t="s">
        <v>415</v>
      </c>
      <c r="D90" s="183" t="s">
        <v>529</v>
      </c>
      <c r="E90" s="183" t="s">
        <v>428</v>
      </c>
      <c r="F90" s="242">
        <v>4000</v>
      </c>
      <c r="G90" s="242">
        <v>4000</v>
      </c>
      <c r="H90" s="242">
        <v>4000</v>
      </c>
      <c r="I90" s="261">
        <v>4000</v>
      </c>
      <c r="J90" s="277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3"/>
      <c r="EV90" s="203"/>
      <c r="EW90" s="203"/>
      <c r="EX90" s="203"/>
      <c r="EY90" s="203"/>
      <c r="EZ90" s="203"/>
      <c r="FA90" s="203"/>
      <c r="FB90" s="203"/>
      <c r="FC90" s="203"/>
      <c r="FD90" s="203"/>
      <c r="FE90" s="203"/>
      <c r="FF90" s="203"/>
      <c r="FG90" s="203"/>
      <c r="FH90" s="203"/>
      <c r="FI90" s="203"/>
      <c r="FJ90" s="203"/>
      <c r="FK90" s="203"/>
      <c r="FL90" s="203"/>
      <c r="FM90" s="203"/>
      <c r="FN90" s="203"/>
      <c r="FO90" s="203"/>
      <c r="FP90" s="203"/>
      <c r="FQ90" s="203"/>
      <c r="FR90" s="203"/>
      <c r="FS90" s="203"/>
      <c r="FT90" s="203"/>
      <c r="FU90" s="203"/>
      <c r="FV90" s="203"/>
      <c r="FW90" s="203"/>
      <c r="FX90" s="203"/>
      <c r="FY90" s="203"/>
      <c r="FZ90" s="203"/>
      <c r="GA90" s="203"/>
      <c r="GB90" s="203"/>
      <c r="GC90" s="203"/>
      <c r="GD90" s="203"/>
      <c r="GE90" s="203"/>
      <c r="GF90" s="203"/>
      <c r="GG90" s="203"/>
      <c r="GH90" s="203"/>
      <c r="GI90" s="203"/>
      <c r="GJ90" s="203"/>
      <c r="GK90" s="203"/>
      <c r="GL90" s="203"/>
      <c r="GM90" s="203"/>
      <c r="GN90" s="203"/>
      <c r="GO90" s="203"/>
      <c r="GP90" s="203"/>
      <c r="GQ90" s="203"/>
      <c r="GR90" s="203"/>
      <c r="GS90" s="203"/>
      <c r="GT90" s="203"/>
      <c r="GU90" s="203"/>
      <c r="GV90" s="203"/>
      <c r="GW90" s="203"/>
      <c r="GX90" s="203"/>
      <c r="GY90" s="203"/>
      <c r="GZ90" s="203"/>
      <c r="HA90" s="203"/>
      <c r="HB90" s="203"/>
      <c r="HC90" s="203"/>
      <c r="HD90" s="203"/>
      <c r="HE90" s="203"/>
      <c r="HF90" s="203"/>
      <c r="HG90" s="203"/>
      <c r="HH90" s="203"/>
      <c r="HI90" s="203"/>
      <c r="HJ90" s="203"/>
      <c r="HK90" s="203"/>
      <c r="HL90" s="203"/>
      <c r="HM90" s="203"/>
      <c r="HN90" s="203"/>
      <c r="HO90" s="203"/>
      <c r="HP90" s="203"/>
      <c r="HQ90" s="203"/>
      <c r="HR90" s="203"/>
      <c r="HS90" s="203"/>
      <c r="HT90" s="203"/>
      <c r="HU90" s="203"/>
      <c r="HV90" s="203"/>
      <c r="HW90" s="203"/>
      <c r="HX90" s="203"/>
      <c r="HY90" s="203"/>
      <c r="HZ90" s="203"/>
      <c r="IA90" s="203"/>
      <c r="IB90" s="203"/>
      <c r="IC90" s="203"/>
      <c r="ID90" s="203"/>
      <c r="IE90" s="203"/>
      <c r="IF90" s="203"/>
      <c r="IG90" s="203"/>
      <c r="IH90" s="203"/>
      <c r="II90" s="203"/>
      <c r="IJ90" s="203"/>
      <c r="IK90" s="203"/>
      <c r="IL90" s="203"/>
      <c r="IM90" s="203"/>
      <c r="IN90" s="203"/>
      <c r="IO90" s="203"/>
      <c r="IP90" s="203"/>
      <c r="IQ90" s="203"/>
      <c r="IR90" s="203"/>
      <c r="IS90" s="203"/>
      <c r="IT90" s="203"/>
      <c r="IU90" s="203"/>
      <c r="IV90" s="203"/>
      <c r="IW90" s="203"/>
    </row>
    <row r="91" spans="1:257" ht="38.25" x14ac:dyDescent="0.2">
      <c r="A91" s="167" t="s">
        <v>530</v>
      </c>
      <c r="B91" s="164" t="s">
        <v>439</v>
      </c>
      <c r="C91" s="164" t="s">
        <v>415</v>
      </c>
      <c r="D91" s="179" t="s">
        <v>532</v>
      </c>
      <c r="E91" s="164"/>
      <c r="F91" s="298">
        <f>SUM(F92:F93)</f>
        <v>83231.100000000006</v>
      </c>
      <c r="G91" s="298">
        <f>SUM(G92:G93)</f>
        <v>99825</v>
      </c>
      <c r="H91" s="298">
        <f>SUM(H92:H93)</f>
        <v>264769.09999999998</v>
      </c>
      <c r="I91" s="263">
        <f>SUM(I92:I93)</f>
        <v>200175</v>
      </c>
      <c r="J91" s="277"/>
    </row>
    <row r="92" spans="1:257" ht="25.5" x14ac:dyDescent="0.2">
      <c r="A92" s="163" t="s">
        <v>470</v>
      </c>
      <c r="B92" s="168" t="s">
        <v>439</v>
      </c>
      <c r="C92" s="168" t="s">
        <v>415</v>
      </c>
      <c r="D92" s="179" t="s">
        <v>531</v>
      </c>
      <c r="E92" s="168" t="s">
        <v>471</v>
      </c>
      <c r="F92" s="298">
        <v>65906.100000000006</v>
      </c>
      <c r="G92" s="298">
        <v>82500</v>
      </c>
      <c r="H92" s="298">
        <v>219093.9</v>
      </c>
      <c r="I92" s="263">
        <v>154499.79999999999</v>
      </c>
      <c r="J92" s="277"/>
    </row>
    <row r="93" spans="1:257" ht="25.5" x14ac:dyDescent="0.2">
      <c r="A93" s="163" t="s">
        <v>470</v>
      </c>
      <c r="B93" s="164" t="s">
        <v>439</v>
      </c>
      <c r="C93" s="164" t="s">
        <v>415</v>
      </c>
      <c r="D93" s="183" t="s">
        <v>532</v>
      </c>
      <c r="E93" s="164" t="s">
        <v>471</v>
      </c>
      <c r="F93" s="298">
        <v>17325</v>
      </c>
      <c r="G93" s="298">
        <v>17325</v>
      </c>
      <c r="H93" s="298">
        <v>45675.199999999997</v>
      </c>
      <c r="I93" s="263">
        <v>45675.199999999997</v>
      </c>
      <c r="J93" s="277"/>
    </row>
    <row r="94" spans="1:257" ht="13.5" x14ac:dyDescent="0.25">
      <c r="A94" s="269" t="s">
        <v>533</v>
      </c>
      <c r="B94" s="177" t="s">
        <v>439</v>
      </c>
      <c r="C94" s="177" t="s">
        <v>422</v>
      </c>
      <c r="D94" s="177"/>
      <c r="E94" s="177"/>
      <c r="F94" s="338">
        <f>SUM(F95+F106)</f>
        <v>179644.33000000002</v>
      </c>
      <c r="G94" s="338">
        <f>SUM(G95)</f>
        <v>73045</v>
      </c>
      <c r="H94" s="338">
        <f>SUM(H95)</f>
        <v>45300</v>
      </c>
      <c r="I94" s="259">
        <f>SUM(I95)</f>
        <v>133639.74</v>
      </c>
    </row>
    <row r="95" spans="1:257" ht="13.5" x14ac:dyDescent="0.25">
      <c r="A95" s="258" t="s">
        <v>462</v>
      </c>
      <c r="B95" s="177" t="s">
        <v>439</v>
      </c>
      <c r="C95" s="177" t="s">
        <v>422</v>
      </c>
      <c r="D95" s="177" t="s">
        <v>463</v>
      </c>
      <c r="E95" s="177"/>
      <c r="F95" s="338">
        <f>SUM(F96+F104)</f>
        <v>86204.56</v>
      </c>
      <c r="G95" s="338">
        <f>SUM(G96+G104)</f>
        <v>73045</v>
      </c>
      <c r="H95" s="338">
        <f>SUM(H96+H104)</f>
        <v>45300</v>
      </c>
      <c r="I95" s="259">
        <f>SUM(I96+I104)</f>
        <v>133639.74</v>
      </c>
    </row>
    <row r="96" spans="1:257" ht="25.5" x14ac:dyDescent="0.2">
      <c r="A96" s="262" t="s">
        <v>705</v>
      </c>
      <c r="B96" s="168" t="s">
        <v>439</v>
      </c>
      <c r="C96" s="168" t="s">
        <v>422</v>
      </c>
      <c r="D96" s="168" t="s">
        <v>535</v>
      </c>
      <c r="E96" s="168"/>
      <c r="F96" s="342">
        <f>SUM(F97+F98+F102+F100)</f>
        <v>80104.56</v>
      </c>
      <c r="G96" s="342">
        <f>SUM(G97+G98+G102+G100)</f>
        <v>66945</v>
      </c>
      <c r="H96" s="342">
        <f>SUM(H97+H98+H102+H100)</f>
        <v>40700</v>
      </c>
      <c r="I96" s="278">
        <f>SUM(I97+I98+I102+I100)</f>
        <v>40700</v>
      </c>
    </row>
    <row r="97" spans="1:258" ht="25.5" x14ac:dyDescent="0.2">
      <c r="A97" s="260" t="s">
        <v>437</v>
      </c>
      <c r="B97" s="164" t="s">
        <v>439</v>
      </c>
      <c r="C97" s="164" t="s">
        <v>422</v>
      </c>
      <c r="D97" s="168" t="s">
        <v>535</v>
      </c>
      <c r="E97" s="164" t="s">
        <v>428</v>
      </c>
      <c r="F97" s="343">
        <v>8559.56</v>
      </c>
      <c r="G97" s="343">
        <v>500</v>
      </c>
      <c r="H97" s="343">
        <v>0</v>
      </c>
      <c r="I97" s="279">
        <v>0</v>
      </c>
    </row>
    <row r="98" spans="1:258" x14ac:dyDescent="0.2">
      <c r="A98" s="272" t="s">
        <v>536</v>
      </c>
      <c r="B98" s="179" t="s">
        <v>439</v>
      </c>
      <c r="C98" s="179" t="s">
        <v>422</v>
      </c>
      <c r="D98" s="179" t="s">
        <v>537</v>
      </c>
      <c r="E98" s="179"/>
      <c r="F98" s="298">
        <f>SUM(F99)</f>
        <v>10800</v>
      </c>
      <c r="G98" s="298">
        <f>SUM(G99)</f>
        <v>5700</v>
      </c>
      <c r="H98" s="298">
        <f>SUM(H99)</f>
        <v>5700</v>
      </c>
      <c r="I98" s="263">
        <f>SUM(I99)</f>
        <v>5700</v>
      </c>
    </row>
    <row r="99" spans="1:258" s="166" customFormat="1" ht="25.5" x14ac:dyDescent="0.2">
      <c r="A99" s="260" t="s">
        <v>472</v>
      </c>
      <c r="B99" s="183" t="s">
        <v>439</v>
      </c>
      <c r="C99" s="183" t="s">
        <v>422</v>
      </c>
      <c r="D99" s="183" t="s">
        <v>537</v>
      </c>
      <c r="E99" s="183" t="s">
        <v>473</v>
      </c>
      <c r="F99" s="242">
        <v>10800</v>
      </c>
      <c r="G99" s="242">
        <v>5700</v>
      </c>
      <c r="H99" s="242">
        <v>5700</v>
      </c>
      <c r="I99" s="261">
        <v>5700</v>
      </c>
    </row>
    <row r="100" spans="1:258" s="166" customFormat="1" x14ac:dyDescent="0.2">
      <c r="A100" s="167" t="s">
        <v>538</v>
      </c>
      <c r="B100" s="179" t="s">
        <v>439</v>
      </c>
      <c r="C100" s="179" t="s">
        <v>422</v>
      </c>
      <c r="D100" s="179" t="s">
        <v>539</v>
      </c>
      <c r="E100" s="179"/>
      <c r="F100" s="242">
        <f>SUM(F101)</f>
        <v>54745</v>
      </c>
      <c r="G100" s="242">
        <f>SUM(G101)</f>
        <v>47245</v>
      </c>
      <c r="H100" s="242">
        <f>SUM(H101)</f>
        <v>30000</v>
      </c>
      <c r="I100" s="261">
        <f>SUM(I101)</f>
        <v>30000</v>
      </c>
    </row>
    <row r="101" spans="1:258" s="166" customFormat="1" ht="25.5" x14ac:dyDescent="0.2">
      <c r="A101" s="163" t="s">
        <v>472</v>
      </c>
      <c r="B101" s="183" t="s">
        <v>439</v>
      </c>
      <c r="C101" s="183" t="s">
        <v>422</v>
      </c>
      <c r="D101" s="183" t="s">
        <v>539</v>
      </c>
      <c r="E101" s="183" t="s">
        <v>473</v>
      </c>
      <c r="F101" s="242">
        <v>54745</v>
      </c>
      <c r="G101" s="242">
        <v>47245</v>
      </c>
      <c r="H101" s="242">
        <v>30000</v>
      </c>
      <c r="I101" s="261">
        <v>30000</v>
      </c>
    </row>
    <row r="102" spans="1:258" x14ac:dyDescent="0.2">
      <c r="A102" s="272" t="s">
        <v>540</v>
      </c>
      <c r="B102" s="179" t="s">
        <v>439</v>
      </c>
      <c r="C102" s="179" t="s">
        <v>422</v>
      </c>
      <c r="D102" s="179" t="s">
        <v>541</v>
      </c>
      <c r="E102" s="179"/>
      <c r="F102" s="298">
        <f>SUM(F103)</f>
        <v>6000</v>
      </c>
      <c r="G102" s="298">
        <f>SUM(G103)</f>
        <v>13500</v>
      </c>
      <c r="H102" s="298">
        <f>SUM(H103)</f>
        <v>5000</v>
      </c>
      <c r="I102" s="263">
        <f>SUM(I103)</f>
        <v>5000</v>
      </c>
    </row>
    <row r="103" spans="1:258" s="166" customFormat="1" ht="25.5" x14ac:dyDescent="0.2">
      <c r="A103" s="260" t="s">
        <v>472</v>
      </c>
      <c r="B103" s="183" t="s">
        <v>439</v>
      </c>
      <c r="C103" s="183" t="s">
        <v>422</v>
      </c>
      <c r="D103" s="183" t="s">
        <v>541</v>
      </c>
      <c r="E103" s="183" t="s">
        <v>473</v>
      </c>
      <c r="F103" s="242">
        <v>6000</v>
      </c>
      <c r="G103" s="242">
        <v>13500</v>
      </c>
      <c r="H103" s="242">
        <v>5000</v>
      </c>
      <c r="I103" s="261">
        <v>5000</v>
      </c>
    </row>
    <row r="104" spans="1:258" ht="26.25" x14ac:dyDescent="0.25">
      <c r="A104" s="167" t="s">
        <v>544</v>
      </c>
      <c r="B104" s="183" t="s">
        <v>439</v>
      </c>
      <c r="C104" s="207" t="s">
        <v>422</v>
      </c>
      <c r="D104" s="180" t="s">
        <v>545</v>
      </c>
      <c r="E104" s="207"/>
      <c r="F104" s="242">
        <f>SUM(F105)</f>
        <v>6100</v>
      </c>
      <c r="G104" s="242">
        <f>SUM(G105)</f>
        <v>6100</v>
      </c>
      <c r="H104" s="242">
        <f>SUM(H105)</f>
        <v>4600</v>
      </c>
      <c r="I104" s="261">
        <f>SUM(I105)</f>
        <v>92939.74</v>
      </c>
      <c r="J104" s="277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73"/>
      <c r="BD104" s="173"/>
      <c r="BE104" s="173"/>
      <c r="BF104" s="173"/>
      <c r="BG104" s="173"/>
      <c r="BH104" s="173"/>
      <c r="BI104" s="173"/>
      <c r="BJ104" s="173"/>
      <c r="BK104" s="173"/>
      <c r="BL104" s="173"/>
      <c r="BM104" s="173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3"/>
      <c r="DS104" s="173"/>
      <c r="DT104" s="173"/>
      <c r="DU104" s="173"/>
      <c r="DV104" s="173"/>
      <c r="DW104" s="173"/>
      <c r="DX104" s="173"/>
      <c r="DY104" s="173"/>
      <c r="DZ104" s="173"/>
      <c r="EA104" s="173"/>
      <c r="EB104" s="173"/>
      <c r="EC104" s="173"/>
      <c r="ED104" s="173"/>
      <c r="EE104" s="173"/>
      <c r="EF104" s="173"/>
      <c r="EG104" s="173"/>
      <c r="EH104" s="173"/>
      <c r="EI104" s="173"/>
      <c r="EJ104" s="173"/>
      <c r="EK104" s="173"/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3"/>
      <c r="EW104" s="173"/>
      <c r="EX104" s="173"/>
      <c r="EY104" s="173"/>
      <c r="EZ104" s="173"/>
      <c r="FA104" s="173"/>
      <c r="FB104" s="173"/>
      <c r="FC104" s="173"/>
      <c r="FD104" s="173"/>
      <c r="FE104" s="173"/>
      <c r="FF104" s="173"/>
      <c r="FG104" s="173"/>
      <c r="FH104" s="173"/>
      <c r="FI104" s="173"/>
      <c r="FJ104" s="173"/>
      <c r="FK104" s="173"/>
      <c r="FL104" s="173"/>
      <c r="FM104" s="173"/>
      <c r="FN104" s="173"/>
      <c r="FO104" s="173"/>
      <c r="FP104" s="173"/>
      <c r="FQ104" s="173"/>
      <c r="FR104" s="173"/>
      <c r="FS104" s="173"/>
      <c r="FT104" s="173"/>
      <c r="FU104" s="173"/>
      <c r="FV104" s="173"/>
      <c r="FW104" s="173"/>
      <c r="FX104" s="173"/>
      <c r="FY104" s="173"/>
      <c r="FZ104" s="173"/>
      <c r="GA104" s="173"/>
      <c r="GB104" s="173"/>
      <c r="GC104" s="173"/>
      <c r="GD104" s="173"/>
      <c r="GE104" s="173"/>
      <c r="GF104" s="173"/>
      <c r="GG104" s="173"/>
      <c r="GH104" s="173"/>
      <c r="GI104" s="173"/>
      <c r="GJ104" s="173"/>
      <c r="GK104" s="173"/>
      <c r="GL104" s="173"/>
      <c r="GM104" s="173"/>
      <c r="GN104" s="173"/>
      <c r="GO104" s="173"/>
      <c r="GP104" s="173"/>
      <c r="GQ104" s="173"/>
      <c r="GR104" s="173"/>
      <c r="GS104" s="173"/>
      <c r="GT104" s="173"/>
      <c r="GU104" s="173"/>
      <c r="GV104" s="173"/>
      <c r="GW104" s="173"/>
      <c r="GX104" s="173"/>
      <c r="GY104" s="173"/>
      <c r="GZ104" s="173"/>
      <c r="HA104" s="173"/>
      <c r="HB104" s="173"/>
      <c r="HC104" s="173"/>
      <c r="HD104" s="173"/>
      <c r="HE104" s="173"/>
      <c r="HF104" s="173"/>
      <c r="HG104" s="173"/>
      <c r="HH104" s="173"/>
      <c r="HI104" s="173"/>
      <c r="HJ104" s="173"/>
      <c r="HK104" s="173"/>
      <c r="HL104" s="173"/>
      <c r="HM104" s="173"/>
      <c r="HN104" s="173"/>
      <c r="HO104" s="173"/>
      <c r="HP104" s="173"/>
      <c r="HQ104" s="173"/>
      <c r="HR104" s="173"/>
      <c r="HS104" s="173"/>
      <c r="HT104" s="173"/>
      <c r="HU104" s="173"/>
      <c r="HV104" s="173"/>
      <c r="HW104" s="173"/>
      <c r="HX104" s="173"/>
      <c r="HY104" s="173"/>
      <c r="HZ104" s="173"/>
      <c r="IA104" s="173"/>
      <c r="IB104" s="173"/>
      <c r="IC104" s="173"/>
      <c r="ID104" s="173"/>
      <c r="IE104" s="173"/>
      <c r="IF104" s="173"/>
      <c r="IG104" s="173"/>
      <c r="IH104" s="173"/>
      <c r="II104" s="173"/>
      <c r="IJ104" s="173"/>
      <c r="IK104" s="173"/>
      <c r="IL104" s="173"/>
      <c r="IM104" s="173"/>
      <c r="IN104" s="173"/>
      <c r="IO104" s="173"/>
      <c r="IP104" s="173"/>
      <c r="IQ104" s="173"/>
      <c r="IR104" s="173"/>
      <c r="IS104" s="173"/>
      <c r="IT104" s="173"/>
      <c r="IU104" s="173"/>
      <c r="IV104" s="173"/>
      <c r="IW104" s="173"/>
    </row>
    <row r="105" spans="1:258" ht="26.25" x14ac:dyDescent="0.25">
      <c r="A105" s="208" t="s">
        <v>472</v>
      </c>
      <c r="B105" s="183" t="s">
        <v>439</v>
      </c>
      <c r="C105" s="183" t="s">
        <v>422</v>
      </c>
      <c r="D105" s="183" t="s">
        <v>548</v>
      </c>
      <c r="E105" s="183" t="s">
        <v>473</v>
      </c>
      <c r="F105" s="242">
        <v>6100</v>
      </c>
      <c r="G105" s="242">
        <v>6100</v>
      </c>
      <c r="H105" s="242">
        <v>4600</v>
      </c>
      <c r="I105" s="261">
        <v>92939.74</v>
      </c>
      <c r="J105" s="277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3"/>
      <c r="DY105" s="173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3"/>
      <c r="EJ105" s="173"/>
      <c r="EK105" s="173"/>
      <c r="EL105" s="173"/>
      <c r="EM105" s="173"/>
      <c r="EN105" s="173"/>
      <c r="EO105" s="173"/>
      <c r="EP105" s="173"/>
      <c r="EQ105" s="173"/>
      <c r="ER105" s="173"/>
      <c r="ES105" s="173"/>
      <c r="ET105" s="173"/>
      <c r="EU105" s="173"/>
      <c r="EV105" s="173"/>
      <c r="EW105" s="173"/>
      <c r="EX105" s="173"/>
      <c r="EY105" s="173"/>
      <c r="EZ105" s="173"/>
      <c r="FA105" s="173"/>
      <c r="FB105" s="173"/>
      <c r="FC105" s="173"/>
      <c r="FD105" s="173"/>
      <c r="FE105" s="173"/>
      <c r="FF105" s="173"/>
      <c r="FG105" s="173"/>
      <c r="FH105" s="173"/>
      <c r="FI105" s="173"/>
      <c r="FJ105" s="173"/>
      <c r="FK105" s="173"/>
      <c r="FL105" s="173"/>
      <c r="FM105" s="173"/>
      <c r="FN105" s="173"/>
      <c r="FO105" s="173"/>
      <c r="FP105" s="173"/>
      <c r="FQ105" s="173"/>
      <c r="FR105" s="173"/>
      <c r="FS105" s="173"/>
      <c r="FT105" s="173"/>
      <c r="FU105" s="173"/>
      <c r="FV105" s="173"/>
      <c r="FW105" s="173"/>
      <c r="FX105" s="173"/>
      <c r="FY105" s="173"/>
      <c r="FZ105" s="173"/>
      <c r="GA105" s="173"/>
      <c r="GB105" s="173"/>
      <c r="GC105" s="173"/>
      <c r="GD105" s="173"/>
      <c r="GE105" s="173"/>
      <c r="GF105" s="173"/>
      <c r="GG105" s="173"/>
      <c r="GH105" s="173"/>
      <c r="GI105" s="173"/>
      <c r="GJ105" s="173"/>
      <c r="GK105" s="173"/>
      <c r="GL105" s="173"/>
      <c r="GM105" s="173"/>
      <c r="GN105" s="173"/>
      <c r="GO105" s="173"/>
      <c r="GP105" s="173"/>
      <c r="GQ105" s="173"/>
      <c r="GR105" s="173"/>
      <c r="GS105" s="173"/>
      <c r="GT105" s="173"/>
      <c r="GU105" s="173"/>
      <c r="GV105" s="173"/>
      <c r="GW105" s="173"/>
      <c r="GX105" s="173"/>
      <c r="GY105" s="173"/>
      <c r="GZ105" s="173"/>
      <c r="HA105" s="173"/>
      <c r="HB105" s="173"/>
      <c r="HC105" s="173"/>
      <c r="HD105" s="173"/>
      <c r="HE105" s="173"/>
      <c r="HF105" s="173"/>
      <c r="HG105" s="173"/>
      <c r="HH105" s="173"/>
      <c r="HI105" s="173"/>
      <c r="HJ105" s="173"/>
      <c r="HK105" s="173"/>
      <c r="HL105" s="173"/>
      <c r="HM105" s="173"/>
      <c r="HN105" s="173"/>
      <c r="HO105" s="173"/>
      <c r="HP105" s="173"/>
      <c r="HQ105" s="173"/>
      <c r="HR105" s="173"/>
      <c r="HS105" s="173"/>
      <c r="HT105" s="173"/>
      <c r="HU105" s="173"/>
      <c r="HV105" s="173"/>
      <c r="HW105" s="173"/>
      <c r="HX105" s="173"/>
      <c r="HY105" s="173"/>
      <c r="HZ105" s="173"/>
      <c r="IA105" s="173"/>
      <c r="IB105" s="173"/>
      <c r="IC105" s="173"/>
      <c r="ID105" s="173"/>
      <c r="IE105" s="173"/>
      <c r="IF105" s="173"/>
      <c r="IG105" s="173"/>
      <c r="IH105" s="173"/>
      <c r="II105" s="173"/>
      <c r="IJ105" s="173"/>
      <c r="IK105" s="173"/>
      <c r="IL105" s="173"/>
      <c r="IM105" s="173"/>
      <c r="IN105" s="173"/>
      <c r="IO105" s="173"/>
      <c r="IP105" s="173"/>
      <c r="IQ105" s="173"/>
      <c r="IR105" s="173"/>
      <c r="IS105" s="173"/>
      <c r="IT105" s="173"/>
      <c r="IU105" s="173"/>
      <c r="IV105" s="173"/>
      <c r="IW105" s="173"/>
    </row>
    <row r="106" spans="1:258" ht="26.25" x14ac:dyDescent="0.25">
      <c r="A106" s="167" t="s">
        <v>544</v>
      </c>
      <c r="B106" s="183" t="s">
        <v>439</v>
      </c>
      <c r="C106" s="207" t="s">
        <v>422</v>
      </c>
      <c r="D106" s="179" t="s">
        <v>706</v>
      </c>
      <c r="E106" s="207"/>
      <c r="F106" s="242">
        <f>SUM(F107)</f>
        <v>93439.77</v>
      </c>
      <c r="G106" s="242"/>
      <c r="H106" s="242">
        <f>SUM(H107)</f>
        <v>0</v>
      </c>
      <c r="I106" s="261"/>
      <c r="J106" s="277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173"/>
      <c r="DJ106" s="173"/>
      <c r="DK106" s="173"/>
      <c r="DL106" s="173"/>
      <c r="DM106" s="173"/>
      <c r="DN106" s="173"/>
      <c r="DO106" s="173"/>
      <c r="DP106" s="173"/>
      <c r="DQ106" s="173"/>
      <c r="DR106" s="173"/>
      <c r="DS106" s="173"/>
      <c r="DT106" s="173"/>
      <c r="DU106" s="173"/>
      <c r="DV106" s="173"/>
      <c r="DW106" s="173"/>
      <c r="DX106" s="173"/>
      <c r="DY106" s="173"/>
      <c r="DZ106" s="173"/>
      <c r="EA106" s="173"/>
      <c r="EB106" s="173"/>
      <c r="EC106" s="173"/>
      <c r="ED106" s="173"/>
      <c r="EE106" s="173"/>
      <c r="EF106" s="173"/>
      <c r="EG106" s="173"/>
      <c r="EH106" s="173"/>
      <c r="EI106" s="173"/>
      <c r="EJ106" s="173"/>
      <c r="EK106" s="173"/>
      <c r="EL106" s="173"/>
      <c r="EM106" s="173"/>
      <c r="EN106" s="173"/>
      <c r="EO106" s="173"/>
      <c r="EP106" s="173"/>
      <c r="EQ106" s="173"/>
      <c r="ER106" s="173"/>
      <c r="ES106" s="173"/>
      <c r="ET106" s="173"/>
      <c r="EU106" s="173"/>
      <c r="EV106" s="173"/>
      <c r="EW106" s="173"/>
      <c r="EX106" s="173"/>
      <c r="EY106" s="173"/>
      <c r="EZ106" s="173"/>
      <c r="FA106" s="173"/>
      <c r="FB106" s="173"/>
      <c r="FC106" s="173"/>
      <c r="FD106" s="173"/>
      <c r="FE106" s="173"/>
      <c r="FF106" s="173"/>
      <c r="FG106" s="173"/>
      <c r="FH106" s="173"/>
      <c r="FI106" s="173"/>
      <c r="FJ106" s="173"/>
      <c r="FK106" s="173"/>
      <c r="FL106" s="173"/>
      <c r="FM106" s="173"/>
      <c r="FN106" s="173"/>
      <c r="FO106" s="173"/>
      <c r="FP106" s="173"/>
      <c r="FQ106" s="173"/>
      <c r="FR106" s="173"/>
      <c r="FS106" s="173"/>
      <c r="FT106" s="173"/>
      <c r="FU106" s="173"/>
      <c r="FV106" s="173"/>
      <c r="FW106" s="173"/>
      <c r="FX106" s="173"/>
      <c r="FY106" s="173"/>
      <c r="FZ106" s="173"/>
      <c r="GA106" s="173"/>
      <c r="GB106" s="173"/>
      <c r="GC106" s="173"/>
      <c r="GD106" s="173"/>
      <c r="GE106" s="173"/>
      <c r="GF106" s="173"/>
      <c r="GG106" s="173"/>
      <c r="GH106" s="173"/>
      <c r="GI106" s="173"/>
      <c r="GJ106" s="173"/>
      <c r="GK106" s="173"/>
      <c r="GL106" s="173"/>
      <c r="GM106" s="173"/>
      <c r="GN106" s="173"/>
      <c r="GO106" s="173"/>
      <c r="GP106" s="173"/>
      <c r="GQ106" s="173"/>
      <c r="GR106" s="173"/>
      <c r="GS106" s="173"/>
      <c r="GT106" s="173"/>
      <c r="GU106" s="173"/>
      <c r="GV106" s="173"/>
      <c r="GW106" s="173"/>
      <c r="GX106" s="173"/>
      <c r="GY106" s="173"/>
      <c r="GZ106" s="173"/>
      <c r="HA106" s="173"/>
      <c r="HB106" s="173"/>
      <c r="HC106" s="173"/>
      <c r="HD106" s="173"/>
      <c r="HE106" s="173"/>
      <c r="HF106" s="173"/>
      <c r="HG106" s="173"/>
      <c r="HH106" s="173"/>
      <c r="HI106" s="173"/>
      <c r="HJ106" s="173"/>
      <c r="HK106" s="173"/>
      <c r="HL106" s="173"/>
      <c r="HM106" s="173"/>
      <c r="HN106" s="173"/>
      <c r="HO106" s="173"/>
      <c r="HP106" s="173"/>
      <c r="HQ106" s="173"/>
      <c r="HR106" s="173"/>
      <c r="HS106" s="173"/>
      <c r="HT106" s="173"/>
      <c r="HU106" s="173"/>
      <c r="HV106" s="173"/>
      <c r="HW106" s="173"/>
      <c r="HX106" s="173"/>
      <c r="HY106" s="173"/>
      <c r="HZ106" s="173"/>
      <c r="IA106" s="173"/>
      <c r="IB106" s="173"/>
      <c r="IC106" s="173"/>
      <c r="ID106" s="173"/>
      <c r="IE106" s="173"/>
      <c r="IF106" s="173"/>
      <c r="IG106" s="173"/>
      <c r="IH106" s="173"/>
      <c r="II106" s="173"/>
      <c r="IJ106" s="173"/>
      <c r="IK106" s="173"/>
      <c r="IL106" s="173"/>
      <c r="IM106" s="173"/>
      <c r="IN106" s="173"/>
      <c r="IO106" s="173"/>
      <c r="IP106" s="173"/>
      <c r="IQ106" s="173"/>
      <c r="IR106" s="173"/>
      <c r="IS106" s="173"/>
      <c r="IT106" s="173"/>
      <c r="IU106" s="173"/>
      <c r="IV106" s="173"/>
      <c r="IW106" s="173"/>
    </row>
    <row r="107" spans="1:258" ht="26.25" x14ac:dyDescent="0.25">
      <c r="A107" s="208" t="s">
        <v>472</v>
      </c>
      <c r="B107" s="183" t="s">
        <v>439</v>
      </c>
      <c r="C107" s="183" t="s">
        <v>422</v>
      </c>
      <c r="D107" s="183" t="s">
        <v>706</v>
      </c>
      <c r="E107" s="183" t="s">
        <v>473</v>
      </c>
      <c r="F107" s="242">
        <v>93439.77</v>
      </c>
      <c r="G107" s="242"/>
      <c r="H107" s="242">
        <v>0</v>
      </c>
      <c r="I107" s="261"/>
      <c r="J107" s="277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  <c r="DE107" s="173"/>
      <c r="DF107" s="173"/>
      <c r="DG107" s="173"/>
      <c r="DH107" s="173"/>
      <c r="DI107" s="173"/>
      <c r="DJ107" s="173"/>
      <c r="DK107" s="173"/>
      <c r="DL107" s="173"/>
      <c r="DM107" s="173"/>
      <c r="DN107" s="173"/>
      <c r="DO107" s="173"/>
      <c r="DP107" s="173"/>
      <c r="DQ107" s="173"/>
      <c r="DR107" s="173"/>
      <c r="DS107" s="173"/>
      <c r="DT107" s="173"/>
      <c r="DU107" s="173"/>
      <c r="DV107" s="173"/>
      <c r="DW107" s="173"/>
      <c r="DX107" s="173"/>
      <c r="DY107" s="173"/>
      <c r="DZ107" s="173"/>
      <c r="EA107" s="173"/>
      <c r="EB107" s="173"/>
      <c r="EC107" s="173"/>
      <c r="ED107" s="173"/>
      <c r="EE107" s="173"/>
      <c r="EF107" s="173"/>
      <c r="EG107" s="173"/>
      <c r="EH107" s="173"/>
      <c r="EI107" s="173"/>
      <c r="EJ107" s="173"/>
      <c r="EK107" s="173"/>
      <c r="EL107" s="173"/>
      <c r="EM107" s="173"/>
      <c r="EN107" s="173"/>
      <c r="EO107" s="173"/>
      <c r="EP107" s="173"/>
      <c r="EQ107" s="173"/>
      <c r="ER107" s="173"/>
      <c r="ES107" s="173"/>
      <c r="ET107" s="173"/>
      <c r="EU107" s="173"/>
      <c r="EV107" s="173"/>
      <c r="EW107" s="173"/>
      <c r="EX107" s="173"/>
      <c r="EY107" s="173"/>
      <c r="EZ107" s="173"/>
      <c r="FA107" s="173"/>
      <c r="FB107" s="173"/>
      <c r="FC107" s="173"/>
      <c r="FD107" s="173"/>
      <c r="FE107" s="173"/>
      <c r="FF107" s="173"/>
      <c r="FG107" s="173"/>
      <c r="FH107" s="173"/>
      <c r="FI107" s="173"/>
      <c r="FJ107" s="173"/>
      <c r="FK107" s="173"/>
      <c r="FL107" s="173"/>
      <c r="FM107" s="173"/>
      <c r="FN107" s="173"/>
      <c r="FO107" s="173"/>
      <c r="FP107" s="173"/>
      <c r="FQ107" s="173"/>
      <c r="FR107" s="173"/>
      <c r="FS107" s="173"/>
      <c r="FT107" s="173"/>
      <c r="FU107" s="173"/>
      <c r="FV107" s="173"/>
      <c r="FW107" s="173"/>
      <c r="FX107" s="173"/>
      <c r="FY107" s="173"/>
      <c r="FZ107" s="173"/>
      <c r="GA107" s="173"/>
      <c r="GB107" s="173"/>
      <c r="GC107" s="173"/>
      <c r="GD107" s="173"/>
      <c r="GE107" s="173"/>
      <c r="GF107" s="173"/>
      <c r="GG107" s="173"/>
      <c r="GH107" s="173"/>
      <c r="GI107" s="173"/>
      <c r="GJ107" s="173"/>
      <c r="GK107" s="173"/>
      <c r="GL107" s="173"/>
      <c r="GM107" s="173"/>
      <c r="GN107" s="173"/>
      <c r="GO107" s="173"/>
      <c r="GP107" s="173"/>
      <c r="GQ107" s="173"/>
      <c r="GR107" s="173"/>
      <c r="GS107" s="173"/>
      <c r="GT107" s="173"/>
      <c r="GU107" s="173"/>
      <c r="GV107" s="173"/>
      <c r="GW107" s="173"/>
      <c r="GX107" s="173"/>
      <c r="GY107" s="173"/>
      <c r="GZ107" s="173"/>
      <c r="HA107" s="173"/>
      <c r="HB107" s="173"/>
      <c r="HC107" s="173"/>
      <c r="HD107" s="173"/>
      <c r="HE107" s="173"/>
      <c r="HF107" s="173"/>
      <c r="HG107" s="173"/>
      <c r="HH107" s="173"/>
      <c r="HI107" s="173"/>
      <c r="HJ107" s="173"/>
      <c r="HK107" s="173"/>
      <c r="HL107" s="173"/>
      <c r="HM107" s="173"/>
      <c r="HN107" s="173"/>
      <c r="HO107" s="173"/>
      <c r="HP107" s="173"/>
      <c r="HQ107" s="173"/>
      <c r="HR107" s="173"/>
      <c r="HS107" s="173"/>
      <c r="HT107" s="173"/>
      <c r="HU107" s="173"/>
      <c r="HV107" s="173"/>
      <c r="HW107" s="173"/>
      <c r="HX107" s="173"/>
      <c r="HY107" s="173"/>
      <c r="HZ107" s="173"/>
      <c r="IA107" s="173"/>
      <c r="IB107" s="173"/>
      <c r="IC107" s="173"/>
      <c r="ID107" s="173"/>
      <c r="IE107" s="173"/>
      <c r="IF107" s="173"/>
      <c r="IG107" s="173"/>
      <c r="IH107" s="173"/>
      <c r="II107" s="173"/>
      <c r="IJ107" s="173"/>
      <c r="IK107" s="173"/>
      <c r="IL107" s="173"/>
      <c r="IM107" s="173"/>
      <c r="IN107" s="173"/>
      <c r="IO107" s="173"/>
      <c r="IP107" s="173"/>
      <c r="IQ107" s="173"/>
      <c r="IR107" s="173"/>
      <c r="IS107" s="173"/>
      <c r="IT107" s="173"/>
      <c r="IU107" s="173"/>
      <c r="IV107" s="173"/>
      <c r="IW107" s="173"/>
    </row>
    <row r="108" spans="1:258" s="213" customFormat="1" ht="13.5" x14ac:dyDescent="0.25">
      <c r="A108" s="258" t="s">
        <v>462</v>
      </c>
      <c r="B108" s="158" t="s">
        <v>439</v>
      </c>
      <c r="C108" s="212" t="s">
        <v>439</v>
      </c>
      <c r="D108" s="209" t="s">
        <v>463</v>
      </c>
      <c r="E108" s="209"/>
      <c r="F108" s="245">
        <f>SUM(F110)</f>
        <v>500</v>
      </c>
      <c r="G108" s="245">
        <f>SUM(G110)</f>
        <v>500</v>
      </c>
      <c r="H108" s="245">
        <f>SUM(H110)</f>
        <v>1500</v>
      </c>
      <c r="I108" s="257">
        <f>SUM(I110)</f>
        <v>500</v>
      </c>
    </row>
    <row r="109" spans="1:258" s="213" customFormat="1" ht="13.5" x14ac:dyDescent="0.25">
      <c r="A109" s="269" t="s">
        <v>707</v>
      </c>
      <c r="B109" s="177" t="s">
        <v>439</v>
      </c>
      <c r="C109" s="177" t="s">
        <v>439</v>
      </c>
      <c r="D109" s="161"/>
      <c r="E109" s="177"/>
      <c r="F109" s="338">
        <f t="shared" ref="F109:I109" si="7">SUM(F110)</f>
        <v>500</v>
      </c>
      <c r="G109" s="338">
        <f t="shared" si="7"/>
        <v>500</v>
      </c>
      <c r="H109" s="338">
        <f t="shared" si="7"/>
        <v>1500</v>
      </c>
      <c r="I109" s="259">
        <f t="shared" si="7"/>
        <v>500</v>
      </c>
    </row>
    <row r="110" spans="1:258" ht="39" x14ac:dyDescent="0.25">
      <c r="A110" s="214" t="s">
        <v>550</v>
      </c>
      <c r="B110" s="168" t="s">
        <v>439</v>
      </c>
      <c r="C110" s="215" t="s">
        <v>439</v>
      </c>
      <c r="D110" s="180" t="s">
        <v>551</v>
      </c>
      <c r="E110" s="180"/>
      <c r="F110" s="298">
        <f>SUM(F111)</f>
        <v>500</v>
      </c>
      <c r="G110" s="298">
        <f>SUM(G111)</f>
        <v>500</v>
      </c>
      <c r="H110" s="298">
        <f>SUM(H111)</f>
        <v>1500</v>
      </c>
      <c r="I110" s="263">
        <f>SUM(I111)</f>
        <v>500</v>
      </c>
      <c r="J110" s="277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216"/>
      <c r="DT110" s="216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216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6"/>
      <c r="ER110" s="216"/>
      <c r="ES110" s="216"/>
      <c r="ET110" s="216"/>
      <c r="EU110" s="216"/>
      <c r="EV110" s="216"/>
      <c r="EW110" s="216"/>
      <c r="EX110" s="216"/>
      <c r="EY110" s="216"/>
      <c r="EZ110" s="216"/>
      <c r="FA110" s="216"/>
      <c r="FB110" s="216"/>
      <c r="FC110" s="216"/>
      <c r="FD110" s="216"/>
      <c r="FE110" s="216"/>
      <c r="FF110" s="216"/>
      <c r="FG110" s="216"/>
      <c r="FH110" s="216"/>
      <c r="FI110" s="216"/>
      <c r="FJ110" s="216"/>
      <c r="FK110" s="216"/>
      <c r="FL110" s="216"/>
      <c r="FM110" s="216"/>
      <c r="FN110" s="216"/>
      <c r="FO110" s="216"/>
      <c r="FP110" s="216"/>
      <c r="FQ110" s="216"/>
      <c r="FR110" s="216"/>
      <c r="FS110" s="216"/>
      <c r="FT110" s="216"/>
      <c r="FU110" s="216"/>
      <c r="FV110" s="216"/>
      <c r="FW110" s="216"/>
      <c r="FX110" s="216"/>
      <c r="FY110" s="216"/>
      <c r="FZ110" s="216"/>
      <c r="GA110" s="216"/>
      <c r="GB110" s="216"/>
      <c r="GC110" s="216"/>
      <c r="GD110" s="216"/>
      <c r="GE110" s="216"/>
      <c r="GF110" s="216"/>
      <c r="GG110" s="216"/>
      <c r="GH110" s="216"/>
      <c r="GI110" s="216"/>
      <c r="GJ110" s="216"/>
      <c r="GK110" s="216"/>
      <c r="GL110" s="216"/>
      <c r="GM110" s="216"/>
      <c r="GN110" s="216"/>
      <c r="GO110" s="216"/>
      <c r="GP110" s="216"/>
      <c r="GQ110" s="216"/>
      <c r="GR110" s="216"/>
      <c r="GS110" s="216"/>
      <c r="GT110" s="216"/>
      <c r="GU110" s="216"/>
      <c r="GV110" s="216"/>
      <c r="GW110" s="216"/>
      <c r="GX110" s="216"/>
      <c r="GY110" s="216"/>
      <c r="GZ110" s="216"/>
      <c r="HA110" s="216"/>
      <c r="HB110" s="216"/>
      <c r="HC110" s="216"/>
      <c r="HD110" s="216"/>
      <c r="HE110" s="216"/>
      <c r="HF110" s="216"/>
      <c r="HG110" s="216"/>
      <c r="HH110" s="216"/>
      <c r="HI110" s="216"/>
      <c r="HJ110" s="216"/>
      <c r="HK110" s="216"/>
      <c r="HL110" s="216"/>
      <c r="HM110" s="216"/>
      <c r="HN110" s="216"/>
      <c r="HO110" s="216"/>
      <c r="HP110" s="216"/>
      <c r="HQ110" s="216"/>
      <c r="HR110" s="216"/>
      <c r="HS110" s="216"/>
      <c r="HT110" s="216"/>
      <c r="HU110" s="216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  <c r="II110" s="216"/>
      <c r="IJ110" s="216"/>
      <c r="IK110" s="216"/>
      <c r="IL110" s="216"/>
      <c r="IM110" s="216"/>
      <c r="IN110" s="216"/>
      <c r="IO110" s="216"/>
      <c r="IP110" s="216"/>
      <c r="IQ110" s="216"/>
      <c r="IR110" s="216"/>
      <c r="IS110" s="216"/>
      <c r="IT110" s="216"/>
      <c r="IU110" s="216"/>
      <c r="IV110" s="216"/>
      <c r="IW110" s="216"/>
    </row>
    <row r="111" spans="1:258" ht="26.25" x14ac:dyDescent="0.25">
      <c r="A111" s="163" t="s">
        <v>437</v>
      </c>
      <c r="B111" s="164" t="s">
        <v>439</v>
      </c>
      <c r="C111" s="217" t="s">
        <v>439</v>
      </c>
      <c r="D111" s="207" t="s">
        <v>551</v>
      </c>
      <c r="E111" s="207" t="s">
        <v>428</v>
      </c>
      <c r="F111" s="242">
        <v>500</v>
      </c>
      <c r="G111" s="242">
        <v>500</v>
      </c>
      <c r="H111" s="242">
        <v>1500</v>
      </c>
      <c r="I111" s="261">
        <v>500</v>
      </c>
      <c r="J111" s="265"/>
      <c r="K111" s="166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18"/>
      <c r="EW111" s="218"/>
      <c r="EX111" s="218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18"/>
      <c r="GU111" s="218"/>
      <c r="GV111" s="218"/>
      <c r="GW111" s="218"/>
      <c r="GX111" s="218"/>
      <c r="GY111" s="218"/>
      <c r="GZ111" s="218"/>
      <c r="HA111" s="218"/>
      <c r="HB111" s="218"/>
      <c r="HC111" s="218"/>
      <c r="HD111" s="218"/>
      <c r="HE111" s="218"/>
      <c r="HF111" s="218"/>
      <c r="HG111" s="218"/>
      <c r="HH111" s="218"/>
      <c r="HI111" s="218"/>
      <c r="HJ111" s="218"/>
      <c r="HK111" s="218"/>
      <c r="HL111" s="218"/>
      <c r="HM111" s="218"/>
      <c r="HN111" s="218"/>
      <c r="HO111" s="218"/>
      <c r="HP111" s="218"/>
      <c r="HQ111" s="218"/>
      <c r="HR111" s="218"/>
      <c r="HS111" s="218"/>
      <c r="HT111" s="218"/>
      <c r="HU111" s="218"/>
      <c r="HV111" s="218"/>
      <c r="HW111" s="218"/>
      <c r="HX111" s="218"/>
      <c r="HY111" s="218"/>
      <c r="HZ111" s="218"/>
      <c r="IA111" s="218"/>
      <c r="IB111" s="218"/>
      <c r="IC111" s="218"/>
      <c r="ID111" s="218"/>
      <c r="IE111" s="218"/>
      <c r="IF111" s="218"/>
      <c r="IG111" s="218"/>
      <c r="IH111" s="218"/>
      <c r="II111" s="218"/>
      <c r="IJ111" s="218"/>
      <c r="IK111" s="218"/>
      <c r="IL111" s="218"/>
      <c r="IM111" s="218"/>
      <c r="IN111" s="218"/>
      <c r="IO111" s="218"/>
      <c r="IP111" s="218"/>
      <c r="IQ111" s="218"/>
      <c r="IR111" s="218"/>
      <c r="IS111" s="218"/>
      <c r="IT111" s="218"/>
      <c r="IU111" s="218"/>
      <c r="IV111" s="218"/>
      <c r="IW111" s="218"/>
      <c r="IX111" s="166"/>
    </row>
    <row r="112" spans="1:258" s="224" customFormat="1" ht="15.75" x14ac:dyDescent="0.25">
      <c r="A112" s="280" t="s">
        <v>555</v>
      </c>
      <c r="B112" s="281" t="s">
        <v>556</v>
      </c>
      <c r="C112" s="281"/>
      <c r="D112" s="281"/>
      <c r="E112" s="282"/>
      <c r="F112" s="344">
        <f t="shared" ref="F112:I114" si="8">SUM(F113)</f>
        <v>500</v>
      </c>
      <c r="G112" s="344">
        <f t="shared" si="8"/>
        <v>500</v>
      </c>
      <c r="H112" s="344">
        <f t="shared" si="8"/>
        <v>500</v>
      </c>
      <c r="I112" s="283">
        <f t="shared" si="8"/>
        <v>500</v>
      </c>
    </row>
    <row r="113" spans="1:9" s="213" customFormat="1" ht="13.5" x14ac:dyDescent="0.25">
      <c r="A113" s="258" t="s">
        <v>560</v>
      </c>
      <c r="B113" s="284" t="s">
        <v>556</v>
      </c>
      <c r="C113" s="284" t="s">
        <v>439</v>
      </c>
      <c r="D113" s="284"/>
      <c r="E113" s="161"/>
      <c r="F113" s="345">
        <f t="shared" si="8"/>
        <v>500</v>
      </c>
      <c r="G113" s="345">
        <f t="shared" si="8"/>
        <v>500</v>
      </c>
      <c r="H113" s="345">
        <f t="shared" si="8"/>
        <v>500</v>
      </c>
      <c r="I113" s="285">
        <f t="shared" si="8"/>
        <v>500</v>
      </c>
    </row>
    <row r="114" spans="1:9" s="213" customFormat="1" ht="25.5" x14ac:dyDescent="0.2">
      <c r="A114" s="260" t="s">
        <v>558</v>
      </c>
      <c r="B114" s="219" t="s">
        <v>556</v>
      </c>
      <c r="C114" s="219" t="s">
        <v>439</v>
      </c>
      <c r="D114" s="219" t="s">
        <v>559</v>
      </c>
      <c r="E114" s="164"/>
      <c r="F114" s="343">
        <f t="shared" si="8"/>
        <v>500</v>
      </c>
      <c r="G114" s="343">
        <f t="shared" si="8"/>
        <v>500</v>
      </c>
      <c r="H114" s="343">
        <f t="shared" si="8"/>
        <v>500</v>
      </c>
      <c r="I114" s="279">
        <f t="shared" si="8"/>
        <v>500</v>
      </c>
    </row>
    <row r="115" spans="1:9" s="213" customFormat="1" ht="25.5" x14ac:dyDescent="0.2">
      <c r="A115" s="262" t="s">
        <v>437</v>
      </c>
      <c r="B115" s="220" t="s">
        <v>556</v>
      </c>
      <c r="C115" s="220" t="s">
        <v>439</v>
      </c>
      <c r="D115" s="220" t="s">
        <v>559</v>
      </c>
      <c r="E115" s="168" t="s">
        <v>428</v>
      </c>
      <c r="F115" s="342">
        <v>500</v>
      </c>
      <c r="G115" s="342">
        <v>500</v>
      </c>
      <c r="H115" s="342">
        <v>500</v>
      </c>
      <c r="I115" s="278">
        <v>500</v>
      </c>
    </row>
    <row r="116" spans="1:9" ht="15.75" x14ac:dyDescent="0.25">
      <c r="A116" s="254" t="s">
        <v>561</v>
      </c>
      <c r="B116" s="190" t="s">
        <v>562</v>
      </c>
      <c r="C116" s="190"/>
      <c r="D116" s="190"/>
      <c r="E116" s="190"/>
      <c r="F116" s="340">
        <f>SUM(F117+F122+F146+F139+F154)</f>
        <v>533712.55000000005</v>
      </c>
      <c r="G116" s="340">
        <f>SUM(G117+G122+G146+G139+G154)</f>
        <v>433509.74000000005</v>
      </c>
      <c r="H116" s="340">
        <f>SUM(H117+H122+H146+H139+H154)</f>
        <v>603191.07999999996</v>
      </c>
      <c r="I116" s="274">
        <f>SUM(I117+I122+I146+I139+I154)</f>
        <v>512221.41</v>
      </c>
    </row>
    <row r="117" spans="1:9" x14ac:dyDescent="0.2">
      <c r="A117" s="286" t="s">
        <v>563</v>
      </c>
      <c r="B117" s="189" t="s">
        <v>562</v>
      </c>
      <c r="C117" s="189" t="s">
        <v>413</v>
      </c>
      <c r="D117" s="189"/>
      <c r="E117" s="189"/>
      <c r="F117" s="245">
        <f>SUM(F118+F120)</f>
        <v>183691.63999999998</v>
      </c>
      <c r="G117" s="245">
        <f>SUM(G118+G120)</f>
        <v>151807.26</v>
      </c>
      <c r="H117" s="245">
        <f>SUM(H118+H120)</f>
        <v>203884.08</v>
      </c>
      <c r="I117" s="257">
        <f>SUM(I118+I120)</f>
        <v>190275.68</v>
      </c>
    </row>
    <row r="118" spans="1:9" s="166" customFormat="1" ht="102" x14ac:dyDescent="0.2">
      <c r="A118" s="260" t="s">
        <v>566</v>
      </c>
      <c r="B118" s="183" t="s">
        <v>562</v>
      </c>
      <c r="C118" s="183" t="s">
        <v>413</v>
      </c>
      <c r="D118" s="183" t="s">
        <v>567</v>
      </c>
      <c r="E118" s="183"/>
      <c r="F118" s="242">
        <f>SUM(F119)</f>
        <v>139349.87</v>
      </c>
      <c r="G118" s="242">
        <f>SUM(G119)</f>
        <v>122965.49</v>
      </c>
      <c r="H118" s="242">
        <f>SUM(H119)</f>
        <v>146560.07999999999</v>
      </c>
      <c r="I118" s="261">
        <f>SUM(I119)</f>
        <v>127145.68</v>
      </c>
    </row>
    <row r="119" spans="1:9" ht="25.5" x14ac:dyDescent="0.2">
      <c r="A119" s="262" t="s">
        <v>472</v>
      </c>
      <c r="B119" s="179" t="s">
        <v>562</v>
      </c>
      <c r="C119" s="179" t="s">
        <v>413</v>
      </c>
      <c r="D119" s="179" t="s">
        <v>567</v>
      </c>
      <c r="E119" s="179" t="s">
        <v>473</v>
      </c>
      <c r="F119" s="298">
        <v>139349.87</v>
      </c>
      <c r="G119" s="298">
        <v>122965.49</v>
      </c>
      <c r="H119" s="298">
        <v>146560.07999999999</v>
      </c>
      <c r="I119" s="263">
        <v>127145.68</v>
      </c>
    </row>
    <row r="120" spans="1:9" x14ac:dyDescent="0.2">
      <c r="A120" s="260" t="s">
        <v>564</v>
      </c>
      <c r="B120" s="179" t="s">
        <v>562</v>
      </c>
      <c r="C120" s="179" t="s">
        <v>413</v>
      </c>
      <c r="D120" s="183" t="s">
        <v>565</v>
      </c>
      <c r="E120" s="179"/>
      <c r="F120" s="298">
        <f>SUM(F121)</f>
        <v>44341.77</v>
      </c>
      <c r="G120" s="298">
        <f>SUM(G121)</f>
        <v>28841.77</v>
      </c>
      <c r="H120" s="298">
        <f>SUM(H121)</f>
        <v>57324</v>
      </c>
      <c r="I120" s="263">
        <f>SUM(I121)</f>
        <v>63130</v>
      </c>
    </row>
    <row r="121" spans="1:9" ht="25.5" x14ac:dyDescent="0.2">
      <c r="A121" s="262" t="s">
        <v>472</v>
      </c>
      <c r="B121" s="179" t="s">
        <v>562</v>
      </c>
      <c r="C121" s="179" t="s">
        <v>413</v>
      </c>
      <c r="D121" s="179" t="s">
        <v>565</v>
      </c>
      <c r="E121" s="179" t="s">
        <v>473</v>
      </c>
      <c r="F121" s="298">
        <v>44341.77</v>
      </c>
      <c r="G121" s="298">
        <v>28841.77</v>
      </c>
      <c r="H121" s="298">
        <v>57324</v>
      </c>
      <c r="I121" s="263">
        <v>63130</v>
      </c>
    </row>
    <row r="122" spans="1:9" x14ac:dyDescent="0.2">
      <c r="A122" s="286" t="s">
        <v>570</v>
      </c>
      <c r="B122" s="189" t="s">
        <v>562</v>
      </c>
      <c r="C122" s="189" t="s">
        <v>415</v>
      </c>
      <c r="D122" s="189"/>
      <c r="E122" s="189"/>
      <c r="F122" s="245">
        <f>SUM(F137+F123+F125+F127+F129+F131+F133+F135)</f>
        <v>285813.49000000005</v>
      </c>
      <c r="G122" s="245">
        <f>SUM(G137+G123+G125+G129)</f>
        <v>235183.28</v>
      </c>
      <c r="H122" s="245">
        <f>SUM(H137+H123+H125+H127+H129+H131+H133+H135)</f>
        <v>312682.89999999997</v>
      </c>
      <c r="I122" s="257">
        <f>SUM(I137+I123+I125+I129)</f>
        <v>253107.53</v>
      </c>
    </row>
    <row r="123" spans="1:9" s="166" customFormat="1" x14ac:dyDescent="0.2">
      <c r="A123" s="260" t="s">
        <v>564</v>
      </c>
      <c r="B123" s="183" t="s">
        <v>562</v>
      </c>
      <c r="C123" s="183" t="s">
        <v>415</v>
      </c>
      <c r="D123" s="183" t="s">
        <v>578</v>
      </c>
      <c r="E123" s="183"/>
      <c r="F123" s="242">
        <f>SUM(F124)</f>
        <v>38977.57</v>
      </c>
      <c r="G123" s="242">
        <f>SUM(G124)</f>
        <v>28977.57</v>
      </c>
      <c r="H123" s="242">
        <f>SUM(H124)</f>
        <v>46596.9</v>
      </c>
      <c r="I123" s="261">
        <f>SUM(I124)</f>
        <v>16596.900000000001</v>
      </c>
    </row>
    <row r="124" spans="1:9" ht="25.5" x14ac:dyDescent="0.2">
      <c r="A124" s="262" t="s">
        <v>472</v>
      </c>
      <c r="B124" s="179" t="s">
        <v>562</v>
      </c>
      <c r="C124" s="179" t="s">
        <v>415</v>
      </c>
      <c r="D124" s="179" t="s">
        <v>578</v>
      </c>
      <c r="E124" s="179" t="s">
        <v>473</v>
      </c>
      <c r="F124" s="298">
        <v>38977.57</v>
      </c>
      <c r="G124" s="298">
        <v>28977.57</v>
      </c>
      <c r="H124" s="298">
        <v>46596.9</v>
      </c>
      <c r="I124" s="263">
        <v>16596.900000000001</v>
      </c>
    </row>
    <row r="125" spans="1:9" ht="25.5" x14ac:dyDescent="0.2">
      <c r="A125" s="260" t="s">
        <v>464</v>
      </c>
      <c r="B125" s="183" t="s">
        <v>562</v>
      </c>
      <c r="C125" s="183" t="s">
        <v>415</v>
      </c>
      <c r="D125" s="183" t="s">
        <v>465</v>
      </c>
      <c r="E125" s="183"/>
      <c r="F125" s="242">
        <f>SUM(F126)</f>
        <v>2000</v>
      </c>
      <c r="G125" s="242">
        <f>SUM(G126)</f>
        <v>2000</v>
      </c>
      <c r="H125" s="242">
        <f>SUM(H126)</f>
        <v>10000</v>
      </c>
      <c r="I125" s="261">
        <f>SUM(I126)</f>
        <v>0</v>
      </c>
    </row>
    <row r="126" spans="1:9" ht="25.5" x14ac:dyDescent="0.2">
      <c r="A126" s="262" t="s">
        <v>472</v>
      </c>
      <c r="B126" s="179" t="s">
        <v>562</v>
      </c>
      <c r="C126" s="179" t="s">
        <v>415</v>
      </c>
      <c r="D126" s="179" t="s">
        <v>465</v>
      </c>
      <c r="E126" s="179" t="s">
        <v>473</v>
      </c>
      <c r="F126" s="298">
        <v>2000</v>
      </c>
      <c r="G126" s="298">
        <v>2000</v>
      </c>
      <c r="H126" s="298">
        <v>10000</v>
      </c>
      <c r="I126" s="263">
        <v>0</v>
      </c>
    </row>
    <row r="127" spans="1:9" ht="25.5" x14ac:dyDescent="0.2">
      <c r="A127" s="167" t="s">
        <v>708</v>
      </c>
      <c r="B127" s="183" t="s">
        <v>562</v>
      </c>
      <c r="C127" s="183" t="s">
        <v>415</v>
      </c>
      <c r="D127" s="183" t="s">
        <v>709</v>
      </c>
      <c r="E127" s="183"/>
      <c r="F127" s="242">
        <f>F128</f>
        <v>0</v>
      </c>
      <c r="G127" s="298"/>
      <c r="H127" s="242">
        <f>H128</f>
        <v>1596.35</v>
      </c>
      <c r="I127" s="263"/>
    </row>
    <row r="128" spans="1:9" ht="25.5" x14ac:dyDescent="0.2">
      <c r="A128" s="163" t="s">
        <v>472</v>
      </c>
      <c r="B128" s="183" t="s">
        <v>562</v>
      </c>
      <c r="C128" s="183" t="s">
        <v>415</v>
      </c>
      <c r="D128" s="183" t="s">
        <v>709</v>
      </c>
      <c r="E128" s="183" t="s">
        <v>473</v>
      </c>
      <c r="F128" s="242">
        <v>0</v>
      </c>
      <c r="G128" s="298"/>
      <c r="H128" s="242">
        <v>1596.35</v>
      </c>
      <c r="I128" s="263"/>
    </row>
    <row r="129" spans="1:9" ht="25.5" x14ac:dyDescent="0.2">
      <c r="A129" s="260" t="s">
        <v>579</v>
      </c>
      <c r="B129" s="183" t="s">
        <v>562</v>
      </c>
      <c r="C129" s="183" t="s">
        <v>415</v>
      </c>
      <c r="D129" s="183" t="s">
        <v>580</v>
      </c>
      <c r="E129" s="183"/>
      <c r="F129" s="242">
        <f>SUM(F130)</f>
        <v>12517.11</v>
      </c>
      <c r="G129" s="242">
        <f>SUM(G130)</f>
        <v>22420.44</v>
      </c>
      <c r="H129" s="242">
        <f>SUM(H130)</f>
        <v>14149.36</v>
      </c>
      <c r="I129" s="261">
        <f>SUM(I130)</f>
        <v>46922.84</v>
      </c>
    </row>
    <row r="130" spans="1:9" ht="25.5" x14ac:dyDescent="0.2">
      <c r="A130" s="262" t="s">
        <v>472</v>
      </c>
      <c r="B130" s="179" t="s">
        <v>562</v>
      </c>
      <c r="C130" s="179" t="s">
        <v>415</v>
      </c>
      <c r="D130" s="183" t="s">
        <v>580</v>
      </c>
      <c r="E130" s="179" t="s">
        <v>473</v>
      </c>
      <c r="F130" s="298">
        <v>12517.11</v>
      </c>
      <c r="G130" s="298">
        <v>22420.44</v>
      </c>
      <c r="H130" s="298">
        <v>14149.36</v>
      </c>
      <c r="I130" s="263">
        <v>46922.84</v>
      </c>
    </row>
    <row r="131" spans="1:9" ht="38.25" x14ac:dyDescent="0.2">
      <c r="A131" s="167" t="s">
        <v>572</v>
      </c>
      <c r="B131" s="179" t="s">
        <v>562</v>
      </c>
      <c r="C131" s="179" t="s">
        <v>415</v>
      </c>
      <c r="D131" s="179" t="s">
        <v>696</v>
      </c>
      <c r="E131" s="179"/>
      <c r="F131" s="298">
        <f>SUM(F132)</f>
        <v>1472.35</v>
      </c>
      <c r="G131" s="298"/>
      <c r="H131" s="298">
        <f>SUM(H132)</f>
        <v>1534.11</v>
      </c>
      <c r="I131" s="263"/>
    </row>
    <row r="132" spans="1:9" ht="25.5" x14ac:dyDescent="0.2">
      <c r="A132" s="163" t="s">
        <v>472</v>
      </c>
      <c r="B132" s="183" t="s">
        <v>562</v>
      </c>
      <c r="C132" s="183" t="s">
        <v>415</v>
      </c>
      <c r="D132" s="183" t="s">
        <v>696</v>
      </c>
      <c r="E132" s="183" t="s">
        <v>473</v>
      </c>
      <c r="F132" s="242">
        <v>1472.35</v>
      </c>
      <c r="G132" s="298"/>
      <c r="H132" s="298">
        <v>1534.11</v>
      </c>
      <c r="I132" s="263"/>
    </row>
    <row r="133" spans="1:9" ht="38.25" x14ac:dyDescent="0.2">
      <c r="A133" s="167" t="s">
        <v>573</v>
      </c>
      <c r="B133" s="179" t="s">
        <v>562</v>
      </c>
      <c r="C133" s="179" t="s">
        <v>415</v>
      </c>
      <c r="D133" s="179" t="s">
        <v>574</v>
      </c>
      <c r="E133" s="179"/>
      <c r="F133" s="298">
        <f>SUM(F134)</f>
        <v>12733.56</v>
      </c>
      <c r="G133" s="298"/>
      <c r="H133" s="298">
        <f>SUM(H134)</f>
        <v>14082.56</v>
      </c>
      <c r="I133" s="263"/>
    </row>
    <row r="134" spans="1:9" ht="25.5" x14ac:dyDescent="0.2">
      <c r="A134" s="163" t="s">
        <v>472</v>
      </c>
      <c r="B134" s="183" t="s">
        <v>562</v>
      </c>
      <c r="C134" s="183" t="s">
        <v>415</v>
      </c>
      <c r="D134" s="183" t="s">
        <v>574</v>
      </c>
      <c r="E134" s="183" t="s">
        <v>473</v>
      </c>
      <c r="F134" s="242">
        <v>12733.56</v>
      </c>
      <c r="G134" s="298"/>
      <c r="H134" s="242">
        <v>14082.56</v>
      </c>
      <c r="I134" s="263"/>
    </row>
    <row r="135" spans="1:9" ht="38.25" x14ac:dyDescent="0.2">
      <c r="A135" s="167" t="s">
        <v>572</v>
      </c>
      <c r="B135" s="179" t="s">
        <v>562</v>
      </c>
      <c r="C135" s="179" t="s">
        <v>415</v>
      </c>
      <c r="D135" s="179" t="s">
        <v>575</v>
      </c>
      <c r="E135" s="179"/>
      <c r="F135" s="298">
        <f>SUM(F136)</f>
        <v>19908.3</v>
      </c>
      <c r="G135" s="298"/>
      <c r="H135" s="298">
        <f>SUM(H136)</f>
        <v>20512.96</v>
      </c>
      <c r="I135" s="263"/>
    </row>
    <row r="136" spans="1:9" ht="25.5" x14ac:dyDescent="0.2">
      <c r="A136" s="163" t="s">
        <v>472</v>
      </c>
      <c r="B136" s="183" t="s">
        <v>562</v>
      </c>
      <c r="C136" s="183" t="s">
        <v>415</v>
      </c>
      <c r="D136" s="183" t="s">
        <v>575</v>
      </c>
      <c r="E136" s="183" t="s">
        <v>473</v>
      </c>
      <c r="F136" s="242">
        <v>19908.3</v>
      </c>
      <c r="G136" s="298"/>
      <c r="H136" s="242">
        <v>20512.96</v>
      </c>
      <c r="I136" s="263"/>
    </row>
    <row r="137" spans="1:9" s="166" customFormat="1" ht="102" x14ac:dyDescent="0.2">
      <c r="A137" s="260" t="s">
        <v>566</v>
      </c>
      <c r="B137" s="164" t="s">
        <v>562</v>
      </c>
      <c r="C137" s="164" t="s">
        <v>415</v>
      </c>
      <c r="D137" s="183" t="s">
        <v>585</v>
      </c>
      <c r="E137" s="164"/>
      <c r="F137" s="343">
        <f>SUM(F138)</f>
        <v>198204.6</v>
      </c>
      <c r="G137" s="343">
        <f>SUM(G138)</f>
        <v>181785.27</v>
      </c>
      <c r="H137" s="343">
        <f>SUM(H138)</f>
        <v>204210.66</v>
      </c>
      <c r="I137" s="279">
        <f>SUM(I138)</f>
        <v>189587.79</v>
      </c>
    </row>
    <row r="138" spans="1:9" ht="25.5" x14ac:dyDescent="0.2">
      <c r="A138" s="262" t="s">
        <v>472</v>
      </c>
      <c r="B138" s="168" t="s">
        <v>562</v>
      </c>
      <c r="C138" s="168" t="s">
        <v>415</v>
      </c>
      <c r="D138" s="179" t="s">
        <v>585</v>
      </c>
      <c r="E138" s="168" t="s">
        <v>473</v>
      </c>
      <c r="F138" s="342">
        <v>198204.6</v>
      </c>
      <c r="G138" s="342">
        <v>181785.27</v>
      </c>
      <c r="H138" s="342">
        <v>204210.66</v>
      </c>
      <c r="I138" s="278">
        <v>189587.79</v>
      </c>
    </row>
    <row r="139" spans="1:9" x14ac:dyDescent="0.2">
      <c r="A139" s="270" t="s">
        <v>586</v>
      </c>
      <c r="B139" s="158" t="s">
        <v>562</v>
      </c>
      <c r="C139" s="158" t="s">
        <v>422</v>
      </c>
      <c r="D139" s="189"/>
      <c r="E139" s="158"/>
      <c r="F139" s="346">
        <f>SUM(F144+F142+F140)</f>
        <v>56592</v>
      </c>
      <c r="G139" s="346">
        <f>SUM(G144)</f>
        <v>39771</v>
      </c>
      <c r="H139" s="346">
        <f>SUM(H144+H142+H140)</f>
        <v>78968.680000000008</v>
      </c>
      <c r="I139" s="287">
        <f>SUM(I144)</f>
        <v>62050</v>
      </c>
    </row>
    <row r="140" spans="1:9" ht="76.5" x14ac:dyDescent="0.2">
      <c r="A140" s="167" t="s">
        <v>234</v>
      </c>
      <c r="B140" s="168" t="s">
        <v>562</v>
      </c>
      <c r="C140" s="168" t="s">
        <v>422</v>
      </c>
      <c r="D140" s="168" t="s">
        <v>692</v>
      </c>
      <c r="E140" s="158"/>
      <c r="F140" s="342">
        <f>F141</f>
        <v>6245.6</v>
      </c>
      <c r="G140" s="346"/>
      <c r="H140" s="342">
        <f>H141</f>
        <v>6245.6</v>
      </c>
      <c r="I140" s="287"/>
    </row>
    <row r="141" spans="1:9" ht="25.5" x14ac:dyDescent="0.2">
      <c r="A141" s="163" t="s">
        <v>472</v>
      </c>
      <c r="B141" s="168" t="s">
        <v>562</v>
      </c>
      <c r="C141" s="168" t="s">
        <v>422</v>
      </c>
      <c r="D141" s="164" t="s">
        <v>692</v>
      </c>
      <c r="E141" s="164" t="s">
        <v>473</v>
      </c>
      <c r="F141" s="343">
        <v>6245.6</v>
      </c>
      <c r="G141" s="346"/>
      <c r="H141" s="343">
        <v>6245.6</v>
      </c>
      <c r="I141" s="287"/>
    </row>
    <row r="142" spans="1:9" ht="38.25" x14ac:dyDescent="0.2">
      <c r="A142" s="167" t="s">
        <v>694</v>
      </c>
      <c r="B142" s="168" t="s">
        <v>562</v>
      </c>
      <c r="C142" s="168" t="s">
        <v>422</v>
      </c>
      <c r="D142" s="168" t="s">
        <v>695</v>
      </c>
      <c r="E142" s="158"/>
      <c r="F142" s="342">
        <f>F143</f>
        <v>575.4</v>
      </c>
      <c r="G142" s="346"/>
      <c r="H142" s="342">
        <f>H143</f>
        <v>673.08</v>
      </c>
      <c r="I142" s="287"/>
    </row>
    <row r="143" spans="1:9" ht="25.5" x14ac:dyDescent="0.2">
      <c r="A143" s="163" t="s">
        <v>472</v>
      </c>
      <c r="B143" s="168" t="s">
        <v>562</v>
      </c>
      <c r="C143" s="168" t="s">
        <v>422</v>
      </c>
      <c r="D143" s="164" t="s">
        <v>695</v>
      </c>
      <c r="E143" s="164" t="s">
        <v>473</v>
      </c>
      <c r="F143" s="343">
        <v>575.4</v>
      </c>
      <c r="G143" s="346"/>
      <c r="H143" s="343">
        <v>673.08</v>
      </c>
      <c r="I143" s="287"/>
    </row>
    <row r="144" spans="1:9" x14ac:dyDescent="0.2">
      <c r="A144" s="260" t="s">
        <v>564</v>
      </c>
      <c r="B144" s="168" t="s">
        <v>562</v>
      </c>
      <c r="C144" s="168" t="s">
        <v>422</v>
      </c>
      <c r="D144" s="164" t="s">
        <v>587</v>
      </c>
      <c r="E144" s="168"/>
      <c r="F144" s="342">
        <f t="shared" ref="F144:I144" si="9">SUM(F145)</f>
        <v>49771</v>
      </c>
      <c r="G144" s="342">
        <f t="shared" si="9"/>
        <v>39771</v>
      </c>
      <c r="H144" s="342">
        <f t="shared" si="9"/>
        <v>72050</v>
      </c>
      <c r="I144" s="278">
        <f t="shared" si="9"/>
        <v>62050</v>
      </c>
    </row>
    <row r="145" spans="1:9" ht="25.5" x14ac:dyDescent="0.2">
      <c r="A145" s="262" t="s">
        <v>472</v>
      </c>
      <c r="B145" s="168" t="s">
        <v>562</v>
      </c>
      <c r="C145" s="168" t="s">
        <v>422</v>
      </c>
      <c r="D145" s="168" t="s">
        <v>587</v>
      </c>
      <c r="E145" s="168" t="s">
        <v>473</v>
      </c>
      <c r="F145" s="342">
        <v>49771</v>
      </c>
      <c r="G145" s="342">
        <v>39771</v>
      </c>
      <c r="H145" s="342">
        <v>72050</v>
      </c>
      <c r="I145" s="278">
        <v>62050</v>
      </c>
    </row>
    <row r="146" spans="1:9" ht="16.5" customHeight="1" x14ac:dyDescent="0.2">
      <c r="A146" s="286" t="s">
        <v>588</v>
      </c>
      <c r="B146" s="189" t="s">
        <v>562</v>
      </c>
      <c r="C146" s="189" t="s">
        <v>562</v>
      </c>
      <c r="D146" s="189"/>
      <c r="E146" s="189"/>
      <c r="F146" s="245">
        <f>SUM(F150+F152+F148)</f>
        <v>7165.42</v>
      </c>
      <c r="G146" s="245">
        <f>SUM(G150+G152+G148)</f>
        <v>6498.2000000000007</v>
      </c>
      <c r="H146" s="245">
        <f>SUM(H150+H152+H148)</f>
        <v>7165.42</v>
      </c>
      <c r="I146" s="257">
        <f>SUM(I150+I152+I148)</f>
        <v>6498.2000000000007</v>
      </c>
    </row>
    <row r="147" spans="1:9" s="229" customFormat="1" ht="13.5" x14ac:dyDescent="0.25">
      <c r="A147" s="258" t="s">
        <v>710</v>
      </c>
      <c r="B147" s="177" t="s">
        <v>562</v>
      </c>
      <c r="C147" s="177" t="s">
        <v>562</v>
      </c>
      <c r="D147" s="177"/>
      <c r="E147" s="177"/>
      <c r="F147" s="338">
        <f>SUM(F150)</f>
        <v>5166.12</v>
      </c>
      <c r="G147" s="338">
        <f>SUM(G150)</f>
        <v>3592.09</v>
      </c>
      <c r="H147" s="338">
        <f>SUM(H150)</f>
        <v>5166.12</v>
      </c>
      <c r="I147" s="259">
        <f>SUM(I150)</f>
        <v>3592.09</v>
      </c>
    </row>
    <row r="148" spans="1:9" s="200" customFormat="1" ht="38.25" x14ac:dyDescent="0.2">
      <c r="A148" s="262" t="s">
        <v>590</v>
      </c>
      <c r="B148" s="179" t="s">
        <v>562</v>
      </c>
      <c r="C148" s="179" t="s">
        <v>562</v>
      </c>
      <c r="D148" s="179" t="s">
        <v>591</v>
      </c>
      <c r="E148" s="179"/>
      <c r="F148" s="298">
        <f>SUM(F149)</f>
        <v>1999.3</v>
      </c>
      <c r="G148" s="298">
        <f>SUM(G149)</f>
        <v>2906.11</v>
      </c>
      <c r="H148" s="298">
        <f>SUM(H149)</f>
        <v>1999.3</v>
      </c>
      <c r="I148" s="263">
        <f>SUM(I149)</f>
        <v>2906.11</v>
      </c>
    </row>
    <row r="149" spans="1:9" s="201" customFormat="1" ht="25.5" x14ac:dyDescent="0.2">
      <c r="A149" s="260" t="s">
        <v>472</v>
      </c>
      <c r="B149" s="183" t="s">
        <v>562</v>
      </c>
      <c r="C149" s="183" t="s">
        <v>562</v>
      </c>
      <c r="D149" s="179" t="s">
        <v>591</v>
      </c>
      <c r="E149" s="183" t="s">
        <v>473</v>
      </c>
      <c r="F149" s="242">
        <v>1999.3</v>
      </c>
      <c r="G149" s="242">
        <v>2906.11</v>
      </c>
      <c r="H149" s="242">
        <v>1999.3</v>
      </c>
      <c r="I149" s="261">
        <v>2906.11</v>
      </c>
    </row>
    <row r="150" spans="1:9" s="200" customFormat="1" ht="25.5" x14ac:dyDescent="0.2">
      <c r="A150" s="262" t="s">
        <v>594</v>
      </c>
      <c r="B150" s="179" t="s">
        <v>562</v>
      </c>
      <c r="C150" s="179" t="s">
        <v>562</v>
      </c>
      <c r="D150" s="183" t="s">
        <v>595</v>
      </c>
      <c r="E150" s="179"/>
      <c r="F150" s="298">
        <f>SUM(F151)</f>
        <v>5166.12</v>
      </c>
      <c r="G150" s="298">
        <f>SUM(G151)</f>
        <v>3592.09</v>
      </c>
      <c r="H150" s="298">
        <f>SUM(H151)</f>
        <v>5166.12</v>
      </c>
      <c r="I150" s="263">
        <f>SUM(I151)</f>
        <v>3592.09</v>
      </c>
    </row>
    <row r="151" spans="1:9" s="201" customFormat="1" ht="28.9" customHeight="1" x14ac:dyDescent="0.2">
      <c r="A151" s="260" t="s">
        <v>472</v>
      </c>
      <c r="B151" s="183" t="s">
        <v>562</v>
      </c>
      <c r="C151" s="183" t="s">
        <v>562</v>
      </c>
      <c r="D151" s="183" t="s">
        <v>595</v>
      </c>
      <c r="E151" s="183" t="s">
        <v>473</v>
      </c>
      <c r="F151" s="242">
        <v>5166.12</v>
      </c>
      <c r="G151" s="242">
        <v>3592.09</v>
      </c>
      <c r="H151" s="242">
        <v>5166.12</v>
      </c>
      <c r="I151" s="261">
        <v>3592.09</v>
      </c>
    </row>
    <row r="152" spans="1:9" x14ac:dyDescent="0.2">
      <c r="A152" s="272" t="s">
        <v>711</v>
      </c>
      <c r="B152" s="179" t="s">
        <v>562</v>
      </c>
      <c r="C152" s="179" t="s">
        <v>562</v>
      </c>
      <c r="D152" s="168" t="s">
        <v>598</v>
      </c>
      <c r="E152" s="168"/>
      <c r="F152" s="342">
        <f>SUM(F153)</f>
        <v>0</v>
      </c>
      <c r="G152" s="342">
        <f>SUM(G153)</f>
        <v>0</v>
      </c>
      <c r="H152" s="342">
        <f>SUM(H153)</f>
        <v>0</v>
      </c>
      <c r="I152" s="278">
        <f>SUM(I153)</f>
        <v>0</v>
      </c>
    </row>
    <row r="153" spans="1:9" s="166" customFormat="1" ht="25.5" x14ac:dyDescent="0.2">
      <c r="A153" s="260" t="s">
        <v>437</v>
      </c>
      <c r="B153" s="183" t="s">
        <v>562</v>
      </c>
      <c r="C153" s="183" t="s">
        <v>562</v>
      </c>
      <c r="D153" s="164" t="s">
        <v>598</v>
      </c>
      <c r="E153" s="183" t="s">
        <v>428</v>
      </c>
      <c r="F153" s="242"/>
      <c r="G153" s="242"/>
      <c r="H153" s="242"/>
      <c r="I153" s="261"/>
    </row>
    <row r="154" spans="1:9" x14ac:dyDescent="0.2">
      <c r="A154" s="286" t="s">
        <v>599</v>
      </c>
      <c r="B154" s="189" t="s">
        <v>562</v>
      </c>
      <c r="C154" s="189" t="s">
        <v>497</v>
      </c>
      <c r="D154" s="189"/>
      <c r="E154" s="189"/>
      <c r="F154" s="245">
        <f t="shared" ref="F154:I155" si="10">SUM(F155)</f>
        <v>450</v>
      </c>
      <c r="G154" s="245">
        <f t="shared" si="10"/>
        <v>250</v>
      </c>
      <c r="H154" s="245">
        <f t="shared" si="10"/>
        <v>490</v>
      </c>
      <c r="I154" s="257">
        <f t="shared" si="10"/>
        <v>290</v>
      </c>
    </row>
    <row r="155" spans="1:9" s="166" customFormat="1" x14ac:dyDescent="0.2">
      <c r="A155" s="272" t="s">
        <v>564</v>
      </c>
      <c r="B155" s="179" t="s">
        <v>562</v>
      </c>
      <c r="C155" s="179" t="s">
        <v>497</v>
      </c>
      <c r="D155" s="179" t="s">
        <v>596</v>
      </c>
      <c r="E155" s="179"/>
      <c r="F155" s="242">
        <f t="shared" si="10"/>
        <v>450</v>
      </c>
      <c r="G155" s="242">
        <f t="shared" si="10"/>
        <v>250</v>
      </c>
      <c r="H155" s="242">
        <f t="shared" si="10"/>
        <v>490</v>
      </c>
      <c r="I155" s="261">
        <f t="shared" si="10"/>
        <v>290</v>
      </c>
    </row>
    <row r="156" spans="1:9" s="166" customFormat="1" ht="25.5" x14ac:dyDescent="0.2">
      <c r="A156" s="260" t="s">
        <v>437</v>
      </c>
      <c r="B156" s="183" t="s">
        <v>562</v>
      </c>
      <c r="C156" s="183" t="s">
        <v>497</v>
      </c>
      <c r="D156" s="183" t="s">
        <v>596</v>
      </c>
      <c r="E156" s="183" t="s">
        <v>428</v>
      </c>
      <c r="F156" s="242">
        <v>450</v>
      </c>
      <c r="G156" s="242">
        <v>250</v>
      </c>
      <c r="H156" s="242">
        <v>490</v>
      </c>
      <c r="I156" s="261">
        <v>290</v>
      </c>
    </row>
    <row r="157" spans="1:9" ht="15.75" x14ac:dyDescent="0.25">
      <c r="A157" s="273" t="s">
        <v>600</v>
      </c>
      <c r="B157" s="190" t="s">
        <v>492</v>
      </c>
      <c r="C157" s="190"/>
      <c r="D157" s="190"/>
      <c r="E157" s="190"/>
      <c r="F157" s="340">
        <f>SUM(F158+F170)</f>
        <v>50465.729999999996</v>
      </c>
      <c r="G157" s="340">
        <f>SUM(G158+G170)</f>
        <v>50280.61</v>
      </c>
      <c r="H157" s="340">
        <f>SUM(H158+H170)</f>
        <v>53955.02</v>
      </c>
      <c r="I157" s="274">
        <f>SUM(I158+I170)</f>
        <v>39414.9</v>
      </c>
    </row>
    <row r="158" spans="1:9" ht="14.25" x14ac:dyDescent="0.2">
      <c r="A158" s="256" t="s">
        <v>601</v>
      </c>
      <c r="B158" s="155" t="s">
        <v>492</v>
      </c>
      <c r="C158" s="155" t="s">
        <v>413</v>
      </c>
      <c r="D158" s="155"/>
      <c r="E158" s="155"/>
      <c r="F158" s="337">
        <f>SUM(F163+F161+F159)</f>
        <v>38005.019999999997</v>
      </c>
      <c r="G158" s="337">
        <f>SUM(G163+G161)</f>
        <v>37819.9</v>
      </c>
      <c r="H158" s="337">
        <f>SUM(H163+H161+H159)</f>
        <v>38005.019999999997</v>
      </c>
      <c r="I158" s="255">
        <f>SUM(I163+I161)</f>
        <v>37819.9</v>
      </c>
    </row>
    <row r="159" spans="1:9" ht="14.25" x14ac:dyDescent="0.2">
      <c r="A159" s="188" t="s">
        <v>602</v>
      </c>
      <c r="B159" s="189" t="s">
        <v>492</v>
      </c>
      <c r="C159" s="189" t="s">
        <v>413</v>
      </c>
      <c r="D159" s="189" t="s">
        <v>691</v>
      </c>
      <c r="E159" s="189"/>
      <c r="F159" s="245">
        <f>SUM(F160)</f>
        <v>175.59</v>
      </c>
      <c r="G159" s="337"/>
      <c r="H159" s="245">
        <f>SUM(H160)</f>
        <v>175.59</v>
      </c>
      <c r="I159" s="255"/>
    </row>
    <row r="160" spans="1:9" ht="25.5" x14ac:dyDescent="0.2">
      <c r="A160" s="163" t="s">
        <v>472</v>
      </c>
      <c r="B160" s="183" t="s">
        <v>492</v>
      </c>
      <c r="C160" s="183" t="s">
        <v>413</v>
      </c>
      <c r="D160" s="183" t="s">
        <v>691</v>
      </c>
      <c r="E160" s="183" t="s">
        <v>473</v>
      </c>
      <c r="F160" s="242">
        <v>175.59</v>
      </c>
      <c r="G160" s="337"/>
      <c r="H160" s="242">
        <v>175.59</v>
      </c>
      <c r="I160" s="255"/>
    </row>
    <row r="161" spans="1:9" ht="15" x14ac:dyDescent="0.25">
      <c r="A161" s="258" t="s">
        <v>602</v>
      </c>
      <c r="B161" s="177" t="s">
        <v>492</v>
      </c>
      <c r="C161" s="177" t="s">
        <v>413</v>
      </c>
      <c r="D161" s="183" t="s">
        <v>712</v>
      </c>
      <c r="E161" s="177"/>
      <c r="F161" s="337">
        <f>SUM(F162)</f>
        <v>113.43</v>
      </c>
      <c r="G161" s="337">
        <f>SUM(G162)</f>
        <v>103.9</v>
      </c>
      <c r="H161" s="337">
        <f>SUM(H162)</f>
        <v>113.43</v>
      </c>
      <c r="I161" s="255">
        <f>SUM(I162)</f>
        <v>103.9</v>
      </c>
    </row>
    <row r="162" spans="1:9" ht="25.5" x14ac:dyDescent="0.2">
      <c r="A162" s="260" t="s">
        <v>472</v>
      </c>
      <c r="B162" s="183" t="s">
        <v>492</v>
      </c>
      <c r="C162" s="183" t="s">
        <v>413</v>
      </c>
      <c r="D162" s="183" t="s">
        <v>712</v>
      </c>
      <c r="E162" s="183" t="s">
        <v>473</v>
      </c>
      <c r="F162" s="242">
        <v>113.43</v>
      </c>
      <c r="G162" s="242">
        <v>103.9</v>
      </c>
      <c r="H162" s="242">
        <v>113.43</v>
      </c>
      <c r="I162" s="261">
        <v>103.9</v>
      </c>
    </row>
    <row r="163" spans="1:9" s="166" customFormat="1" ht="27" x14ac:dyDescent="0.25">
      <c r="A163" s="258" t="s">
        <v>713</v>
      </c>
      <c r="B163" s="177" t="s">
        <v>605</v>
      </c>
      <c r="C163" s="177" t="s">
        <v>413</v>
      </c>
      <c r="D163" s="177" t="s">
        <v>606</v>
      </c>
      <c r="E163" s="177"/>
      <c r="F163" s="338">
        <f>SUM(F164+F166+F168)</f>
        <v>37716</v>
      </c>
      <c r="G163" s="338">
        <f>SUM(G164+G166+G168)</f>
        <v>37716</v>
      </c>
      <c r="H163" s="338">
        <f>SUM(H164+H166+H168)</f>
        <v>37716</v>
      </c>
      <c r="I163" s="259">
        <f>SUM(I164+I166+I168)</f>
        <v>37716</v>
      </c>
    </row>
    <row r="164" spans="1:9" ht="13.5" x14ac:dyDescent="0.25">
      <c r="A164" s="258" t="s">
        <v>607</v>
      </c>
      <c r="B164" s="177" t="s">
        <v>492</v>
      </c>
      <c r="C164" s="177" t="s">
        <v>413</v>
      </c>
      <c r="D164" s="177" t="s">
        <v>608</v>
      </c>
      <c r="E164" s="177"/>
      <c r="F164" s="338">
        <f>SUM(F165)</f>
        <v>16900</v>
      </c>
      <c r="G164" s="338">
        <f>SUM(G165)</f>
        <v>16900</v>
      </c>
      <c r="H164" s="338">
        <f>SUM(H165)</f>
        <v>16900</v>
      </c>
      <c r="I164" s="259">
        <f>SUM(I165)</f>
        <v>16900</v>
      </c>
    </row>
    <row r="165" spans="1:9" s="166" customFormat="1" ht="30" customHeight="1" x14ac:dyDescent="0.2">
      <c r="A165" s="260" t="s">
        <v>472</v>
      </c>
      <c r="B165" s="183" t="s">
        <v>492</v>
      </c>
      <c r="C165" s="183" t="s">
        <v>413</v>
      </c>
      <c r="D165" s="183" t="s">
        <v>608</v>
      </c>
      <c r="E165" s="183" t="s">
        <v>473</v>
      </c>
      <c r="F165" s="242">
        <v>16900</v>
      </c>
      <c r="G165" s="242">
        <v>16900</v>
      </c>
      <c r="H165" s="242">
        <v>16900</v>
      </c>
      <c r="I165" s="261">
        <v>16900</v>
      </c>
    </row>
    <row r="166" spans="1:9" ht="13.5" x14ac:dyDescent="0.25">
      <c r="A166" s="258" t="s">
        <v>609</v>
      </c>
      <c r="B166" s="177" t="s">
        <v>492</v>
      </c>
      <c r="C166" s="177" t="s">
        <v>413</v>
      </c>
      <c r="D166" s="177" t="s">
        <v>610</v>
      </c>
      <c r="E166" s="177"/>
      <c r="F166" s="338">
        <f>SUM(F167)</f>
        <v>3100</v>
      </c>
      <c r="G166" s="338">
        <f>SUM(G167)</f>
        <v>3100</v>
      </c>
      <c r="H166" s="338">
        <f>SUM(H167)</f>
        <v>3100</v>
      </c>
      <c r="I166" s="259">
        <f>SUM(I167)</f>
        <v>3100</v>
      </c>
    </row>
    <row r="167" spans="1:9" s="166" customFormat="1" ht="25.5" x14ac:dyDescent="0.2">
      <c r="A167" s="260" t="s">
        <v>472</v>
      </c>
      <c r="B167" s="183" t="s">
        <v>492</v>
      </c>
      <c r="C167" s="183" t="s">
        <v>413</v>
      </c>
      <c r="D167" s="183" t="s">
        <v>610</v>
      </c>
      <c r="E167" s="183" t="s">
        <v>473</v>
      </c>
      <c r="F167" s="242">
        <v>3100</v>
      </c>
      <c r="G167" s="242">
        <v>3100</v>
      </c>
      <c r="H167" s="242">
        <v>3100</v>
      </c>
      <c r="I167" s="261">
        <v>3100</v>
      </c>
    </row>
    <row r="168" spans="1:9" ht="13.5" x14ac:dyDescent="0.25">
      <c r="A168" s="258" t="s">
        <v>611</v>
      </c>
      <c r="B168" s="177" t="s">
        <v>492</v>
      </c>
      <c r="C168" s="177" t="s">
        <v>413</v>
      </c>
      <c r="D168" s="183" t="s">
        <v>612</v>
      </c>
      <c r="E168" s="177"/>
      <c r="F168" s="338">
        <f>SUM(F169)</f>
        <v>17716</v>
      </c>
      <c r="G168" s="338">
        <f>SUM(G169)</f>
        <v>17716</v>
      </c>
      <c r="H168" s="338">
        <f>SUM(H169)</f>
        <v>17716</v>
      </c>
      <c r="I168" s="259">
        <f>SUM(I169)</f>
        <v>17716</v>
      </c>
    </row>
    <row r="169" spans="1:9" s="166" customFormat="1" ht="25.5" x14ac:dyDescent="0.2">
      <c r="A169" s="260" t="s">
        <v>472</v>
      </c>
      <c r="B169" s="183" t="s">
        <v>492</v>
      </c>
      <c r="C169" s="183" t="s">
        <v>413</v>
      </c>
      <c r="D169" s="183" t="s">
        <v>612</v>
      </c>
      <c r="E169" s="183" t="s">
        <v>473</v>
      </c>
      <c r="F169" s="298">
        <v>17716</v>
      </c>
      <c r="G169" s="298">
        <v>17716</v>
      </c>
      <c r="H169" s="242">
        <v>17716</v>
      </c>
      <c r="I169" s="261">
        <v>17716</v>
      </c>
    </row>
    <row r="170" spans="1:9" s="172" customFormat="1" x14ac:dyDescent="0.2">
      <c r="A170" s="288" t="s">
        <v>613</v>
      </c>
      <c r="B170" s="189" t="s">
        <v>492</v>
      </c>
      <c r="C170" s="189" t="s">
        <v>432</v>
      </c>
      <c r="D170" s="189"/>
      <c r="E170" s="189"/>
      <c r="F170" s="245">
        <f t="shared" ref="F170:I172" si="11">SUM(F171)</f>
        <v>12460.71</v>
      </c>
      <c r="G170" s="245">
        <f t="shared" si="11"/>
        <v>12460.71</v>
      </c>
      <c r="H170" s="245">
        <f t="shared" si="11"/>
        <v>15950</v>
      </c>
      <c r="I170" s="257">
        <f t="shared" si="11"/>
        <v>1595</v>
      </c>
    </row>
    <row r="171" spans="1:9" ht="13.5" x14ac:dyDescent="0.25">
      <c r="A171" s="258" t="s">
        <v>462</v>
      </c>
      <c r="B171" s="177" t="s">
        <v>492</v>
      </c>
      <c r="C171" s="177" t="s">
        <v>432</v>
      </c>
      <c r="D171" s="177" t="s">
        <v>463</v>
      </c>
      <c r="E171" s="177"/>
      <c r="F171" s="338">
        <f t="shared" si="11"/>
        <v>12460.71</v>
      </c>
      <c r="G171" s="338">
        <f t="shared" si="11"/>
        <v>12460.71</v>
      </c>
      <c r="H171" s="338">
        <f t="shared" si="11"/>
        <v>15950</v>
      </c>
      <c r="I171" s="259">
        <f t="shared" si="11"/>
        <v>1595</v>
      </c>
    </row>
    <row r="172" spans="1:9" s="166" customFormat="1" ht="25.5" x14ac:dyDescent="0.2">
      <c r="A172" s="260" t="s">
        <v>614</v>
      </c>
      <c r="B172" s="183" t="s">
        <v>492</v>
      </c>
      <c r="C172" s="183" t="s">
        <v>432</v>
      </c>
      <c r="D172" s="183" t="s">
        <v>606</v>
      </c>
      <c r="E172" s="183"/>
      <c r="F172" s="242">
        <f t="shared" si="11"/>
        <v>12460.71</v>
      </c>
      <c r="G172" s="242">
        <f t="shared" si="11"/>
        <v>12460.71</v>
      </c>
      <c r="H172" s="242">
        <f t="shared" si="11"/>
        <v>15950</v>
      </c>
      <c r="I172" s="261">
        <f t="shared" si="11"/>
        <v>1595</v>
      </c>
    </row>
    <row r="173" spans="1:9" ht="25.5" x14ac:dyDescent="0.2">
      <c r="A173" s="262" t="s">
        <v>437</v>
      </c>
      <c r="B173" s="179" t="s">
        <v>492</v>
      </c>
      <c r="C173" s="179" t="s">
        <v>432</v>
      </c>
      <c r="D173" s="179" t="s">
        <v>606</v>
      </c>
      <c r="E173" s="179" t="s">
        <v>428</v>
      </c>
      <c r="F173" s="298">
        <v>12460.71</v>
      </c>
      <c r="G173" s="298">
        <v>12460.71</v>
      </c>
      <c r="H173" s="298">
        <v>15950</v>
      </c>
      <c r="I173" s="263">
        <v>1595</v>
      </c>
    </row>
    <row r="174" spans="1:9" ht="15.75" x14ac:dyDescent="0.25">
      <c r="A174" s="254" t="s">
        <v>619</v>
      </c>
      <c r="B174" s="190" t="s">
        <v>620</v>
      </c>
      <c r="C174" s="190"/>
      <c r="D174" s="190"/>
      <c r="E174" s="190"/>
      <c r="F174" s="340">
        <f>SUM(F175+F180+F184+F207+F218)</f>
        <v>54099</v>
      </c>
      <c r="G174" s="340">
        <f>SUM(G175+G180+G184+G207+G218)</f>
        <v>42947.12</v>
      </c>
      <c r="H174" s="340">
        <f>SUM(H175+H180+H184+H207+H218)</f>
        <v>48417.53</v>
      </c>
      <c r="I174" s="274">
        <f>SUM(I175+I180+I184+I207+I218)</f>
        <v>39283.39</v>
      </c>
    </row>
    <row r="175" spans="1:9" ht="14.25" x14ac:dyDescent="0.2">
      <c r="A175" s="268" t="s">
        <v>621</v>
      </c>
      <c r="B175" s="155" t="s">
        <v>620</v>
      </c>
      <c r="C175" s="155" t="s">
        <v>413</v>
      </c>
      <c r="D175" s="158" t="s">
        <v>622</v>
      </c>
      <c r="E175" s="155"/>
      <c r="F175" s="337">
        <f t="shared" ref="F175:I176" si="12">SUM(F176)</f>
        <v>2200</v>
      </c>
      <c r="G175" s="337">
        <f t="shared" si="12"/>
        <v>2200</v>
      </c>
      <c r="H175" s="337">
        <f t="shared" si="12"/>
        <v>2200</v>
      </c>
      <c r="I175" s="255">
        <f t="shared" si="12"/>
        <v>2200</v>
      </c>
    </row>
    <row r="176" spans="1:9" s="166" customFormat="1" ht="27" x14ac:dyDescent="0.25">
      <c r="A176" s="258" t="s">
        <v>714</v>
      </c>
      <c r="B176" s="177" t="s">
        <v>620</v>
      </c>
      <c r="C176" s="177" t="s">
        <v>413</v>
      </c>
      <c r="D176" s="161" t="s">
        <v>622</v>
      </c>
      <c r="E176" s="177"/>
      <c r="F176" s="338">
        <f t="shared" si="12"/>
        <v>2200</v>
      </c>
      <c r="G176" s="338">
        <f t="shared" si="12"/>
        <v>2200</v>
      </c>
      <c r="H176" s="338">
        <f t="shared" si="12"/>
        <v>2200</v>
      </c>
      <c r="I176" s="259">
        <f t="shared" si="12"/>
        <v>2200</v>
      </c>
    </row>
    <row r="177" spans="1:9" x14ac:dyDescent="0.2">
      <c r="A177" s="260" t="s">
        <v>715</v>
      </c>
      <c r="B177" s="183" t="s">
        <v>620</v>
      </c>
      <c r="C177" s="183" t="s">
        <v>413</v>
      </c>
      <c r="D177" s="164" t="s">
        <v>622</v>
      </c>
      <c r="E177" s="183"/>
      <c r="F177" s="242">
        <f>SUM(F179+F178)</f>
        <v>2200</v>
      </c>
      <c r="G177" s="242">
        <f>SUM(G179+G178)</f>
        <v>2200</v>
      </c>
      <c r="H177" s="242">
        <f>SUM(H179+H178)</f>
        <v>2200</v>
      </c>
      <c r="I177" s="261">
        <f>SUM(I179+I178)</f>
        <v>2200</v>
      </c>
    </row>
    <row r="178" spans="1:9" ht="25.5" x14ac:dyDescent="0.2">
      <c r="A178" s="262" t="s">
        <v>437</v>
      </c>
      <c r="B178" s="179" t="s">
        <v>620</v>
      </c>
      <c r="C178" s="179" t="s">
        <v>413</v>
      </c>
      <c r="D178" s="168" t="s">
        <v>622</v>
      </c>
      <c r="E178" s="179" t="s">
        <v>428</v>
      </c>
      <c r="F178" s="298">
        <v>10</v>
      </c>
      <c r="G178" s="298">
        <v>10</v>
      </c>
      <c r="H178" s="298">
        <v>10</v>
      </c>
      <c r="I178" s="263">
        <v>10</v>
      </c>
    </row>
    <row r="179" spans="1:9" x14ac:dyDescent="0.2">
      <c r="A179" s="262" t="s">
        <v>592</v>
      </c>
      <c r="B179" s="168" t="s">
        <v>620</v>
      </c>
      <c r="C179" s="168" t="s">
        <v>413</v>
      </c>
      <c r="D179" s="168" t="s">
        <v>622</v>
      </c>
      <c r="E179" s="168" t="s">
        <v>593</v>
      </c>
      <c r="F179" s="298">
        <v>2190</v>
      </c>
      <c r="G179" s="298">
        <v>2190</v>
      </c>
      <c r="H179" s="298">
        <v>2190</v>
      </c>
      <c r="I179" s="263">
        <v>2190</v>
      </c>
    </row>
    <row r="180" spans="1:9" ht="14.25" x14ac:dyDescent="0.2">
      <c r="A180" s="256" t="s">
        <v>625</v>
      </c>
      <c r="B180" s="175" t="s">
        <v>620</v>
      </c>
      <c r="C180" s="175" t="s">
        <v>415</v>
      </c>
      <c r="D180" s="175"/>
      <c r="E180" s="175"/>
      <c r="F180" s="337">
        <f t="shared" ref="F180:I182" si="13">SUM(F181)</f>
        <v>11162.4</v>
      </c>
      <c r="G180" s="337">
        <f t="shared" si="13"/>
        <v>9809.27</v>
      </c>
      <c r="H180" s="337">
        <f t="shared" si="13"/>
        <v>11623.41</v>
      </c>
      <c r="I180" s="255">
        <f t="shared" si="13"/>
        <v>10005.450000000001</v>
      </c>
    </row>
    <row r="181" spans="1:9" ht="13.5" x14ac:dyDescent="0.25">
      <c r="A181" s="258" t="s">
        <v>626</v>
      </c>
      <c r="B181" s="161" t="s">
        <v>620</v>
      </c>
      <c r="C181" s="161" t="s">
        <v>415</v>
      </c>
      <c r="D181" s="158" t="s">
        <v>627</v>
      </c>
      <c r="E181" s="161"/>
      <c r="F181" s="338">
        <f t="shared" si="13"/>
        <v>11162.4</v>
      </c>
      <c r="G181" s="338">
        <f t="shared" si="13"/>
        <v>9809.27</v>
      </c>
      <c r="H181" s="338">
        <f t="shared" si="13"/>
        <v>11623.41</v>
      </c>
      <c r="I181" s="259">
        <f t="shared" si="13"/>
        <v>10005.450000000001</v>
      </c>
    </row>
    <row r="182" spans="1:9" x14ac:dyDescent="0.2">
      <c r="A182" s="262" t="s">
        <v>628</v>
      </c>
      <c r="B182" s="168" t="s">
        <v>620</v>
      </c>
      <c r="C182" s="168" t="s">
        <v>415</v>
      </c>
      <c r="D182" s="168" t="s">
        <v>627</v>
      </c>
      <c r="E182" s="168"/>
      <c r="F182" s="298">
        <f t="shared" si="13"/>
        <v>11162.4</v>
      </c>
      <c r="G182" s="298">
        <f t="shared" si="13"/>
        <v>9809.27</v>
      </c>
      <c r="H182" s="298">
        <f t="shared" si="13"/>
        <v>11623.41</v>
      </c>
      <c r="I182" s="263">
        <f t="shared" si="13"/>
        <v>10005.450000000001</v>
      </c>
    </row>
    <row r="183" spans="1:9" ht="25.5" x14ac:dyDescent="0.2">
      <c r="A183" s="260" t="s">
        <v>472</v>
      </c>
      <c r="B183" s="164" t="s">
        <v>620</v>
      </c>
      <c r="C183" s="164" t="s">
        <v>415</v>
      </c>
      <c r="D183" s="164" t="s">
        <v>627</v>
      </c>
      <c r="E183" s="164" t="s">
        <v>473</v>
      </c>
      <c r="F183" s="242">
        <v>11162.4</v>
      </c>
      <c r="G183" s="242">
        <v>9809.27</v>
      </c>
      <c r="H183" s="242">
        <v>11623.41</v>
      </c>
      <c r="I183" s="261">
        <v>10005.450000000001</v>
      </c>
    </row>
    <row r="184" spans="1:9" ht="14.25" x14ac:dyDescent="0.2">
      <c r="A184" s="289" t="s">
        <v>629</v>
      </c>
      <c r="B184" s="175" t="s">
        <v>620</v>
      </c>
      <c r="C184" s="175" t="s">
        <v>422</v>
      </c>
      <c r="D184" s="175"/>
      <c r="E184" s="175"/>
      <c r="F184" s="339">
        <f>SUM(F185)</f>
        <v>4704.6000000000004</v>
      </c>
      <c r="G184" s="339">
        <f>SUM(G185)</f>
        <v>4704.6000000000004</v>
      </c>
      <c r="H184" s="339">
        <f>SUM(H185)</f>
        <v>1304.5999999999999</v>
      </c>
      <c r="I184" s="266">
        <f>SUM(I185)</f>
        <v>804.6</v>
      </c>
    </row>
    <row r="185" spans="1:9" ht="13.5" x14ac:dyDescent="0.25">
      <c r="A185" s="290" t="s">
        <v>630</v>
      </c>
      <c r="B185" s="161" t="s">
        <v>620</v>
      </c>
      <c r="C185" s="161" t="s">
        <v>422</v>
      </c>
      <c r="D185" s="161"/>
      <c r="E185" s="161"/>
      <c r="F185" s="345">
        <f>SUM(F188+F202+F186+F200)</f>
        <v>4704.6000000000004</v>
      </c>
      <c r="G185" s="345">
        <f>SUM(G188+G202+G186+G200)</f>
        <v>4704.6000000000004</v>
      </c>
      <c r="H185" s="345">
        <f>SUM(H188+H202+H186+H200)</f>
        <v>1304.5999999999999</v>
      </c>
      <c r="I185" s="285">
        <f>SUM(I188+I202)</f>
        <v>804.6</v>
      </c>
    </row>
    <row r="186" spans="1:9" ht="64.5" x14ac:dyDescent="0.25">
      <c r="A186" s="291" t="s">
        <v>716</v>
      </c>
      <c r="B186" s="164" t="s">
        <v>620</v>
      </c>
      <c r="C186" s="164" t="s">
        <v>422</v>
      </c>
      <c r="D186" s="164" t="s">
        <v>717</v>
      </c>
      <c r="E186" s="164"/>
      <c r="F186" s="345">
        <f>SUM(F187)</f>
        <v>550</v>
      </c>
      <c r="G186" s="345">
        <f>SUM(G187)</f>
        <v>500</v>
      </c>
      <c r="H186" s="345">
        <f>SUM(H187)</f>
        <v>50</v>
      </c>
      <c r="I186" s="285">
        <f>SUM(I187)</f>
        <v>0</v>
      </c>
    </row>
    <row r="187" spans="1:9" ht="26.25" x14ac:dyDescent="0.25">
      <c r="A187" s="262" t="s">
        <v>437</v>
      </c>
      <c r="B187" s="168" t="s">
        <v>620</v>
      </c>
      <c r="C187" s="168" t="s">
        <v>422</v>
      </c>
      <c r="D187" s="168" t="s">
        <v>717</v>
      </c>
      <c r="E187" s="168" t="s">
        <v>428</v>
      </c>
      <c r="F187" s="345">
        <v>550</v>
      </c>
      <c r="G187" s="345">
        <v>500</v>
      </c>
      <c r="H187" s="345">
        <v>50</v>
      </c>
      <c r="I187" s="285">
        <v>0</v>
      </c>
    </row>
    <row r="188" spans="1:9" ht="24.75" x14ac:dyDescent="0.25">
      <c r="A188" s="292" t="s">
        <v>714</v>
      </c>
      <c r="B188" s="161" t="s">
        <v>620</v>
      </c>
      <c r="C188" s="161" t="s">
        <v>422</v>
      </c>
      <c r="D188" s="161" t="s">
        <v>631</v>
      </c>
      <c r="E188" s="161"/>
      <c r="F188" s="345">
        <f>SUM(F189)</f>
        <v>754.6</v>
      </c>
      <c r="G188" s="345">
        <f>SUM(G189)</f>
        <v>804.6</v>
      </c>
      <c r="H188" s="345">
        <f>SUM(H189)</f>
        <v>754.6</v>
      </c>
      <c r="I188" s="285">
        <f>SUM(I189)</f>
        <v>804.6</v>
      </c>
    </row>
    <row r="189" spans="1:9" x14ac:dyDescent="0.2">
      <c r="A189" s="262" t="s">
        <v>592</v>
      </c>
      <c r="B189" s="168" t="s">
        <v>620</v>
      </c>
      <c r="C189" s="168" t="s">
        <v>422</v>
      </c>
      <c r="D189" s="168" t="s">
        <v>631</v>
      </c>
      <c r="E189" s="168"/>
      <c r="F189" s="342">
        <f>SUM(F192+F195+F190+F198)</f>
        <v>754.6</v>
      </c>
      <c r="G189" s="342">
        <f>SUM(G192+G195+G190+G198)</f>
        <v>804.6</v>
      </c>
      <c r="H189" s="342">
        <f>SUM(H192+H195+H190+H198)</f>
        <v>754.6</v>
      </c>
      <c r="I189" s="278">
        <f>SUM(I192+I195+I190+I198)</f>
        <v>804.6</v>
      </c>
    </row>
    <row r="190" spans="1:9" ht="38.25" x14ac:dyDescent="0.2">
      <c r="A190" s="291" t="s">
        <v>632</v>
      </c>
      <c r="B190" s="164" t="s">
        <v>620</v>
      </c>
      <c r="C190" s="164" t="s">
        <v>422</v>
      </c>
      <c r="D190" s="164" t="s">
        <v>633</v>
      </c>
      <c r="E190" s="164"/>
      <c r="F190" s="343">
        <f>SUM(F191)</f>
        <v>100</v>
      </c>
      <c r="G190" s="343">
        <f>SUM(G191)</f>
        <v>100</v>
      </c>
      <c r="H190" s="343">
        <f>SUM(H191)</f>
        <v>100</v>
      </c>
      <c r="I190" s="279">
        <f>SUM(I191)</f>
        <v>100</v>
      </c>
    </row>
    <row r="191" spans="1:9" x14ac:dyDescent="0.2">
      <c r="A191" s="262" t="s">
        <v>592</v>
      </c>
      <c r="B191" s="168" t="s">
        <v>620</v>
      </c>
      <c r="C191" s="168" t="s">
        <v>422</v>
      </c>
      <c r="D191" s="168" t="s">
        <v>633</v>
      </c>
      <c r="E191" s="168" t="s">
        <v>593</v>
      </c>
      <c r="F191" s="342">
        <v>100</v>
      </c>
      <c r="G191" s="342">
        <v>100</v>
      </c>
      <c r="H191" s="342">
        <v>100</v>
      </c>
      <c r="I191" s="278">
        <v>100</v>
      </c>
    </row>
    <row r="192" spans="1:9" s="166" customFormat="1" ht="38.25" x14ac:dyDescent="0.2">
      <c r="A192" s="291" t="s">
        <v>634</v>
      </c>
      <c r="B192" s="164" t="s">
        <v>620</v>
      </c>
      <c r="C192" s="164" t="s">
        <v>422</v>
      </c>
      <c r="D192" s="164" t="s">
        <v>635</v>
      </c>
      <c r="E192" s="164"/>
      <c r="F192" s="343">
        <f>SUM(F194+F193)</f>
        <v>352</v>
      </c>
      <c r="G192" s="343">
        <f>SUM(G194+G193)</f>
        <v>352</v>
      </c>
      <c r="H192" s="343">
        <f>SUM(H194+H193)</f>
        <v>352</v>
      </c>
      <c r="I192" s="279">
        <f>SUM(I194+I193)</f>
        <v>352</v>
      </c>
    </row>
    <row r="193" spans="1:9" ht="25.5" x14ac:dyDescent="0.2">
      <c r="A193" s="262" t="s">
        <v>437</v>
      </c>
      <c r="B193" s="168" t="s">
        <v>620</v>
      </c>
      <c r="C193" s="168" t="s">
        <v>422</v>
      </c>
      <c r="D193" s="168" t="s">
        <v>635</v>
      </c>
      <c r="E193" s="168" t="s">
        <v>428</v>
      </c>
      <c r="F193" s="342">
        <v>1</v>
      </c>
      <c r="G193" s="342">
        <v>1</v>
      </c>
      <c r="H193" s="342">
        <v>1</v>
      </c>
      <c r="I193" s="278">
        <v>1</v>
      </c>
    </row>
    <row r="194" spans="1:9" x14ac:dyDescent="0.2">
      <c r="A194" s="262" t="s">
        <v>592</v>
      </c>
      <c r="B194" s="168" t="s">
        <v>620</v>
      </c>
      <c r="C194" s="168" t="s">
        <v>422</v>
      </c>
      <c r="D194" s="168" t="s">
        <v>635</v>
      </c>
      <c r="E194" s="168" t="s">
        <v>593</v>
      </c>
      <c r="F194" s="342">
        <v>351</v>
      </c>
      <c r="G194" s="342">
        <v>351</v>
      </c>
      <c r="H194" s="342">
        <v>351</v>
      </c>
      <c r="I194" s="278">
        <v>351</v>
      </c>
    </row>
    <row r="195" spans="1:9" s="166" customFormat="1" ht="38.25" x14ac:dyDescent="0.2">
      <c r="A195" s="291" t="s">
        <v>718</v>
      </c>
      <c r="B195" s="164" t="s">
        <v>620</v>
      </c>
      <c r="C195" s="164" t="s">
        <v>422</v>
      </c>
      <c r="D195" s="164" t="s">
        <v>637</v>
      </c>
      <c r="E195" s="164"/>
      <c r="F195" s="343">
        <f>SUM(F197+F196)</f>
        <v>252.6</v>
      </c>
      <c r="G195" s="343">
        <f>SUM(G197+G196)</f>
        <v>252.6</v>
      </c>
      <c r="H195" s="343">
        <f>SUM(H197+H196)</f>
        <v>252.6</v>
      </c>
      <c r="I195" s="279">
        <f>SUM(I197+I196)</f>
        <v>252.6</v>
      </c>
    </row>
    <row r="196" spans="1:9" s="166" customFormat="1" ht="25.5" x14ac:dyDescent="0.2">
      <c r="A196" s="260" t="s">
        <v>437</v>
      </c>
      <c r="B196" s="164" t="s">
        <v>620</v>
      </c>
      <c r="C196" s="164" t="s">
        <v>422</v>
      </c>
      <c r="D196" s="164" t="s">
        <v>637</v>
      </c>
      <c r="E196" s="164" t="s">
        <v>428</v>
      </c>
      <c r="F196" s="343">
        <v>0.6</v>
      </c>
      <c r="G196" s="343">
        <v>0.6</v>
      </c>
      <c r="H196" s="343">
        <v>0.6</v>
      </c>
      <c r="I196" s="279">
        <v>0.6</v>
      </c>
    </row>
    <row r="197" spans="1:9" ht="38.25" x14ac:dyDescent="0.2">
      <c r="A197" s="272" t="s">
        <v>718</v>
      </c>
      <c r="B197" s="168" t="s">
        <v>620</v>
      </c>
      <c r="C197" s="168" t="s">
        <v>422</v>
      </c>
      <c r="D197" s="168" t="s">
        <v>637</v>
      </c>
      <c r="E197" s="168" t="s">
        <v>593</v>
      </c>
      <c r="F197" s="342">
        <v>252</v>
      </c>
      <c r="G197" s="342">
        <v>252</v>
      </c>
      <c r="H197" s="342">
        <v>252</v>
      </c>
      <c r="I197" s="278">
        <v>252</v>
      </c>
    </row>
    <row r="198" spans="1:9" ht="38.25" x14ac:dyDescent="0.2">
      <c r="A198" s="291" t="s">
        <v>719</v>
      </c>
      <c r="B198" s="164" t="s">
        <v>620</v>
      </c>
      <c r="C198" s="164" t="s">
        <v>422</v>
      </c>
      <c r="D198" s="164" t="s">
        <v>639</v>
      </c>
      <c r="E198" s="164"/>
      <c r="F198" s="342">
        <f>SUM(F199:F199)</f>
        <v>50</v>
      </c>
      <c r="G198" s="342">
        <f>SUM(G199:G199)</f>
        <v>100</v>
      </c>
      <c r="H198" s="342">
        <f>SUM(H199:H199)</f>
        <v>50</v>
      </c>
      <c r="I198" s="278">
        <f>SUM(I199:I199)</f>
        <v>100</v>
      </c>
    </row>
    <row r="199" spans="1:9" x14ac:dyDescent="0.2">
      <c r="A199" s="262" t="s">
        <v>592</v>
      </c>
      <c r="B199" s="168" t="s">
        <v>620</v>
      </c>
      <c r="C199" s="168" t="s">
        <v>422</v>
      </c>
      <c r="D199" s="168" t="s">
        <v>639</v>
      </c>
      <c r="E199" s="168" t="s">
        <v>593</v>
      </c>
      <c r="F199" s="342">
        <v>50</v>
      </c>
      <c r="G199" s="342">
        <v>100</v>
      </c>
      <c r="H199" s="342">
        <v>50</v>
      </c>
      <c r="I199" s="278">
        <v>100</v>
      </c>
    </row>
    <row r="200" spans="1:9" ht="25.5" x14ac:dyDescent="0.2">
      <c r="A200" s="167" t="s">
        <v>720</v>
      </c>
      <c r="B200" s="168" t="s">
        <v>620</v>
      </c>
      <c r="C200" s="168" t="s">
        <v>422</v>
      </c>
      <c r="D200" s="168" t="s">
        <v>721</v>
      </c>
      <c r="E200" s="168"/>
      <c r="F200" s="342">
        <f>SUM(F201)</f>
        <v>3000</v>
      </c>
      <c r="G200" s="342">
        <f>SUM(G201)</f>
        <v>3000</v>
      </c>
      <c r="H200" s="342">
        <v>0</v>
      </c>
      <c r="I200" s="278">
        <v>0</v>
      </c>
    </row>
    <row r="201" spans="1:9" x14ac:dyDescent="0.2">
      <c r="A201" s="260" t="s">
        <v>592</v>
      </c>
      <c r="B201" s="168" t="s">
        <v>620</v>
      </c>
      <c r="C201" s="168" t="s">
        <v>422</v>
      </c>
      <c r="D201" s="168" t="s">
        <v>721</v>
      </c>
      <c r="E201" s="168" t="s">
        <v>593</v>
      </c>
      <c r="F201" s="342">
        <v>3000</v>
      </c>
      <c r="G201" s="342">
        <v>3000</v>
      </c>
      <c r="H201" s="342">
        <v>0</v>
      </c>
      <c r="I201" s="278">
        <v>0</v>
      </c>
    </row>
    <row r="202" spans="1:9" ht="13.5" x14ac:dyDescent="0.25">
      <c r="A202" s="258" t="s">
        <v>462</v>
      </c>
      <c r="B202" s="161" t="s">
        <v>620</v>
      </c>
      <c r="C202" s="161" t="s">
        <v>422</v>
      </c>
      <c r="D202" s="161" t="s">
        <v>463</v>
      </c>
      <c r="E202" s="161"/>
      <c r="F202" s="345">
        <f>SUM(F203+F205)</f>
        <v>400</v>
      </c>
      <c r="G202" s="345">
        <f t="shared" ref="F202:I203" si="14">SUM(G203)</f>
        <v>400</v>
      </c>
      <c r="H202" s="345">
        <f>SUM(H203+H205)</f>
        <v>500</v>
      </c>
      <c r="I202" s="285">
        <f t="shared" si="14"/>
        <v>0</v>
      </c>
    </row>
    <row r="203" spans="1:9" ht="63.75" x14ac:dyDescent="0.2">
      <c r="A203" s="272" t="s">
        <v>722</v>
      </c>
      <c r="B203" s="179" t="s">
        <v>620</v>
      </c>
      <c r="C203" s="179" t="s">
        <v>422</v>
      </c>
      <c r="D203" s="179" t="s">
        <v>643</v>
      </c>
      <c r="E203" s="179"/>
      <c r="F203" s="298">
        <f t="shared" si="14"/>
        <v>400</v>
      </c>
      <c r="G203" s="298">
        <f t="shared" si="14"/>
        <v>400</v>
      </c>
      <c r="H203" s="298">
        <f t="shared" si="14"/>
        <v>0</v>
      </c>
      <c r="I203" s="263">
        <f t="shared" si="14"/>
        <v>0</v>
      </c>
    </row>
    <row r="204" spans="1:9" s="166" customFormat="1" ht="25.5" x14ac:dyDescent="0.2">
      <c r="A204" s="260" t="s">
        <v>437</v>
      </c>
      <c r="B204" s="183" t="s">
        <v>620</v>
      </c>
      <c r="C204" s="183" t="s">
        <v>422</v>
      </c>
      <c r="D204" s="183" t="s">
        <v>643</v>
      </c>
      <c r="E204" s="183" t="s">
        <v>428</v>
      </c>
      <c r="F204" s="242">
        <v>400</v>
      </c>
      <c r="G204" s="242">
        <v>400</v>
      </c>
      <c r="H204" s="242">
        <v>0</v>
      </c>
      <c r="I204" s="261">
        <v>0</v>
      </c>
    </row>
    <row r="205" spans="1:9" s="166" customFormat="1" ht="89.25" x14ac:dyDescent="0.2">
      <c r="A205" s="297" t="s">
        <v>728</v>
      </c>
      <c r="B205" s="179" t="s">
        <v>620</v>
      </c>
      <c r="C205" s="179" t="s">
        <v>422</v>
      </c>
      <c r="D205" s="179" t="s">
        <v>729</v>
      </c>
      <c r="E205" s="183"/>
      <c r="F205" s="242">
        <v>0</v>
      </c>
      <c r="G205" s="242">
        <v>0</v>
      </c>
      <c r="H205" s="242">
        <f>H206</f>
        <v>500</v>
      </c>
      <c r="I205" s="261">
        <v>0</v>
      </c>
    </row>
    <row r="206" spans="1:9" s="166" customFormat="1" ht="25.5" x14ac:dyDescent="0.2">
      <c r="A206" s="260" t="s">
        <v>437</v>
      </c>
      <c r="B206" s="183" t="s">
        <v>620</v>
      </c>
      <c r="C206" s="183" t="s">
        <v>422</v>
      </c>
      <c r="D206" s="183" t="s">
        <v>729</v>
      </c>
      <c r="E206" s="183" t="s">
        <v>428</v>
      </c>
      <c r="F206" s="242">
        <v>500</v>
      </c>
      <c r="G206" s="242">
        <v>0</v>
      </c>
      <c r="H206" s="242">
        <v>500</v>
      </c>
      <c r="I206" s="261">
        <v>0</v>
      </c>
    </row>
    <row r="207" spans="1:9" ht="14.25" x14ac:dyDescent="0.2">
      <c r="A207" s="289" t="s">
        <v>644</v>
      </c>
      <c r="B207" s="175" t="s">
        <v>620</v>
      </c>
      <c r="C207" s="175" t="s">
        <v>432</v>
      </c>
      <c r="D207" s="175"/>
      <c r="E207" s="175"/>
      <c r="F207" s="339">
        <f t="shared" ref="F207:I208" si="15">SUM(F208)</f>
        <v>26361.519999999997</v>
      </c>
      <c r="G207" s="339">
        <f t="shared" si="15"/>
        <v>19144</v>
      </c>
      <c r="H207" s="339">
        <f t="shared" si="15"/>
        <v>22958.199999999997</v>
      </c>
      <c r="I207" s="266">
        <f t="shared" si="15"/>
        <v>19144</v>
      </c>
    </row>
    <row r="208" spans="1:9" ht="14.25" x14ac:dyDescent="0.2">
      <c r="A208" s="289" t="s">
        <v>645</v>
      </c>
      <c r="B208" s="175" t="s">
        <v>620</v>
      </c>
      <c r="C208" s="175" t="s">
        <v>432</v>
      </c>
      <c r="D208" s="175"/>
      <c r="E208" s="175"/>
      <c r="F208" s="339">
        <f>SUM(F209+F216)</f>
        <v>26361.519999999997</v>
      </c>
      <c r="G208" s="339">
        <f t="shared" si="15"/>
        <v>19144</v>
      </c>
      <c r="H208" s="339">
        <f>SUM(H209+H216)</f>
        <v>22958.199999999997</v>
      </c>
      <c r="I208" s="266">
        <f t="shared" si="15"/>
        <v>19144</v>
      </c>
    </row>
    <row r="209" spans="1:9" s="172" customFormat="1" ht="13.5" x14ac:dyDescent="0.25">
      <c r="A209" s="290" t="s">
        <v>646</v>
      </c>
      <c r="B209" s="161" t="s">
        <v>620</v>
      </c>
      <c r="C209" s="161" t="s">
        <v>432</v>
      </c>
      <c r="D209" s="161"/>
      <c r="E209" s="161"/>
      <c r="F209" s="345">
        <f>SUM(F210+F212+F214)</f>
        <v>21421.379999999997</v>
      </c>
      <c r="G209" s="345">
        <f>SUM(G210+G212+G214)</f>
        <v>19144</v>
      </c>
      <c r="H209" s="345">
        <f>SUM(H210+H212+H214)</f>
        <v>21421.379999999997</v>
      </c>
      <c r="I209" s="285">
        <f>SUM(I210+I212+I214)</f>
        <v>19144</v>
      </c>
    </row>
    <row r="210" spans="1:9" s="166" customFormat="1" x14ac:dyDescent="0.2">
      <c r="A210" s="291" t="s">
        <v>647</v>
      </c>
      <c r="B210" s="164" t="s">
        <v>620</v>
      </c>
      <c r="C210" s="164" t="s">
        <v>432</v>
      </c>
      <c r="D210" s="164" t="s">
        <v>648</v>
      </c>
      <c r="E210" s="164"/>
      <c r="F210" s="343">
        <f>SUM(F211)</f>
        <v>6300</v>
      </c>
      <c r="G210" s="343">
        <f>SUM(G211)</f>
        <v>5000</v>
      </c>
      <c r="H210" s="343">
        <f>SUM(H211)</f>
        <v>6300</v>
      </c>
      <c r="I210" s="279">
        <f>SUM(I211)</f>
        <v>5000</v>
      </c>
    </row>
    <row r="211" spans="1:9" x14ac:dyDescent="0.2">
      <c r="A211" s="262" t="s">
        <v>592</v>
      </c>
      <c r="B211" s="168" t="s">
        <v>620</v>
      </c>
      <c r="C211" s="168" t="s">
        <v>432</v>
      </c>
      <c r="D211" s="168" t="s">
        <v>648</v>
      </c>
      <c r="E211" s="168" t="s">
        <v>593</v>
      </c>
      <c r="F211" s="342">
        <v>6300</v>
      </c>
      <c r="G211" s="342">
        <v>5000</v>
      </c>
      <c r="H211" s="342">
        <v>6300</v>
      </c>
      <c r="I211" s="278">
        <v>5000</v>
      </c>
    </row>
    <row r="212" spans="1:9" s="166" customFormat="1" x14ac:dyDescent="0.2">
      <c r="A212" s="291" t="s">
        <v>649</v>
      </c>
      <c r="B212" s="164" t="s">
        <v>620</v>
      </c>
      <c r="C212" s="164" t="s">
        <v>432</v>
      </c>
      <c r="D212" s="168" t="s">
        <v>650</v>
      </c>
      <c r="E212" s="164"/>
      <c r="F212" s="343">
        <f>SUM(F213)</f>
        <v>5700</v>
      </c>
      <c r="G212" s="343">
        <f>SUM(G213)</f>
        <v>5000</v>
      </c>
      <c r="H212" s="343">
        <f>SUM(H213)</f>
        <v>5700</v>
      </c>
      <c r="I212" s="279">
        <f>SUM(I213)</f>
        <v>5000</v>
      </c>
    </row>
    <row r="213" spans="1:9" s="166" customFormat="1" x14ac:dyDescent="0.2">
      <c r="A213" s="260" t="s">
        <v>592</v>
      </c>
      <c r="B213" s="164" t="s">
        <v>620</v>
      </c>
      <c r="C213" s="164" t="s">
        <v>432</v>
      </c>
      <c r="D213" s="164" t="s">
        <v>650</v>
      </c>
      <c r="E213" s="164" t="s">
        <v>593</v>
      </c>
      <c r="F213" s="343">
        <v>5700</v>
      </c>
      <c r="G213" s="343">
        <v>5000</v>
      </c>
      <c r="H213" s="343">
        <v>5700</v>
      </c>
      <c r="I213" s="279">
        <v>5000</v>
      </c>
    </row>
    <row r="214" spans="1:9" s="166" customFormat="1" x14ac:dyDescent="0.2">
      <c r="A214" s="291" t="s">
        <v>647</v>
      </c>
      <c r="B214" s="164" t="s">
        <v>620</v>
      </c>
      <c r="C214" s="164" t="s">
        <v>432</v>
      </c>
      <c r="D214" s="168" t="s">
        <v>651</v>
      </c>
      <c r="E214" s="164"/>
      <c r="F214" s="343">
        <f>SUM(F215)</f>
        <v>9421.3799999999992</v>
      </c>
      <c r="G214" s="343">
        <f>SUM(G215)</f>
        <v>9144</v>
      </c>
      <c r="H214" s="343">
        <f>SUM(H215)</f>
        <v>9421.3799999999992</v>
      </c>
      <c r="I214" s="279">
        <f>SUM(I215)</f>
        <v>9144</v>
      </c>
    </row>
    <row r="215" spans="1:9" x14ac:dyDescent="0.2">
      <c r="A215" s="260" t="s">
        <v>592</v>
      </c>
      <c r="B215" s="168" t="s">
        <v>620</v>
      </c>
      <c r="C215" s="168" t="s">
        <v>432</v>
      </c>
      <c r="D215" s="168" t="s">
        <v>651</v>
      </c>
      <c r="E215" s="168" t="s">
        <v>593</v>
      </c>
      <c r="F215" s="342">
        <v>9421.3799999999992</v>
      </c>
      <c r="G215" s="342">
        <v>9144</v>
      </c>
      <c r="H215" s="342">
        <v>9421.3799999999992</v>
      </c>
      <c r="I215" s="278">
        <v>9144</v>
      </c>
    </row>
    <row r="216" spans="1:9" ht="54" customHeight="1" x14ac:dyDescent="0.2">
      <c r="A216" s="184" t="s">
        <v>652</v>
      </c>
      <c r="B216" s="168" t="s">
        <v>620</v>
      </c>
      <c r="C216" s="168" t="s">
        <v>432</v>
      </c>
      <c r="D216" s="168" t="s">
        <v>653</v>
      </c>
      <c r="E216" s="168"/>
      <c r="F216" s="342">
        <f>SUM(F217)</f>
        <v>4940.1400000000003</v>
      </c>
      <c r="G216" s="342"/>
      <c r="H216" s="342">
        <f>SUM(H217)</f>
        <v>1536.82</v>
      </c>
      <c r="I216" s="278"/>
    </row>
    <row r="217" spans="1:9" ht="16.5" customHeight="1" x14ac:dyDescent="0.2">
      <c r="A217" s="163" t="s">
        <v>592</v>
      </c>
      <c r="B217" s="164" t="s">
        <v>620</v>
      </c>
      <c r="C217" s="164" t="s">
        <v>432</v>
      </c>
      <c r="D217" s="164" t="s">
        <v>653</v>
      </c>
      <c r="E217" s="164" t="s">
        <v>593</v>
      </c>
      <c r="F217" s="343">
        <v>4940.1400000000003</v>
      </c>
      <c r="G217" s="342"/>
      <c r="H217" s="343">
        <v>1536.82</v>
      </c>
      <c r="I217" s="278"/>
    </row>
    <row r="218" spans="1:9" ht="15.75" x14ac:dyDescent="0.25">
      <c r="A218" s="273" t="s">
        <v>654</v>
      </c>
      <c r="B218" s="190" t="s">
        <v>620</v>
      </c>
      <c r="C218" s="190" t="s">
        <v>556</v>
      </c>
      <c r="D218" s="190"/>
      <c r="E218" s="190"/>
      <c r="F218" s="340">
        <f>SUM(F219)</f>
        <v>9670.48</v>
      </c>
      <c r="G218" s="340">
        <f>SUM(G219)</f>
        <v>7089.25</v>
      </c>
      <c r="H218" s="340">
        <f>SUM(H219)</f>
        <v>10331.32</v>
      </c>
      <c r="I218" s="274">
        <f>SUM(I219)</f>
        <v>7129.34</v>
      </c>
    </row>
    <row r="219" spans="1:9" ht="25.5" x14ac:dyDescent="0.2">
      <c r="A219" s="270" t="s">
        <v>453</v>
      </c>
      <c r="B219" s="189" t="s">
        <v>620</v>
      </c>
      <c r="C219" s="189" t="s">
        <v>556</v>
      </c>
      <c r="D219" s="189"/>
      <c r="E219" s="189"/>
      <c r="F219" s="245">
        <f>SUM(F222+F225+F220)</f>
        <v>9670.48</v>
      </c>
      <c r="G219" s="245">
        <f>SUM(G222+G225+G220)</f>
        <v>7089.25</v>
      </c>
      <c r="H219" s="245">
        <f>SUM(H222+H225+H220)</f>
        <v>10331.32</v>
      </c>
      <c r="I219" s="257">
        <f>SUM(I222+I225+I220)</f>
        <v>7129.34</v>
      </c>
    </row>
    <row r="220" spans="1:9" ht="38.25" x14ac:dyDescent="0.2">
      <c r="A220" s="260" t="s">
        <v>659</v>
      </c>
      <c r="B220" s="183" t="s">
        <v>620</v>
      </c>
      <c r="C220" s="183" t="s">
        <v>556</v>
      </c>
      <c r="D220" s="183" t="s">
        <v>723</v>
      </c>
      <c r="E220" s="183"/>
      <c r="F220" s="242">
        <f>SUM(F221)</f>
        <v>3852.94</v>
      </c>
      <c r="G220" s="242">
        <f>SUM(G221)</f>
        <v>2581.91</v>
      </c>
      <c r="H220" s="242">
        <f>SUM(H221)</f>
        <v>4281.04</v>
      </c>
      <c r="I220" s="261">
        <f>SUM(I221)</f>
        <v>2581.91</v>
      </c>
    </row>
    <row r="221" spans="1:9" ht="51" x14ac:dyDescent="0.2">
      <c r="A221" s="262" t="s">
        <v>419</v>
      </c>
      <c r="B221" s="179" t="s">
        <v>620</v>
      </c>
      <c r="C221" s="179" t="s">
        <v>556</v>
      </c>
      <c r="D221" s="179" t="s">
        <v>723</v>
      </c>
      <c r="E221" s="168" t="s">
        <v>420</v>
      </c>
      <c r="F221" s="298">
        <v>3852.94</v>
      </c>
      <c r="G221" s="298">
        <v>2581.91</v>
      </c>
      <c r="H221" s="298">
        <v>4281.04</v>
      </c>
      <c r="I221" s="263">
        <v>2581.91</v>
      </c>
    </row>
    <row r="222" spans="1:9" s="166" customFormat="1" ht="25.5" x14ac:dyDescent="0.2">
      <c r="A222" s="260" t="s">
        <v>724</v>
      </c>
      <c r="B222" s="183" t="s">
        <v>620</v>
      </c>
      <c r="C222" s="183" t="s">
        <v>556</v>
      </c>
      <c r="D222" s="183" t="s">
        <v>662</v>
      </c>
      <c r="E222" s="183"/>
      <c r="F222" s="242">
        <f>SUM(F223+F224)</f>
        <v>2373.8000000000002</v>
      </c>
      <c r="G222" s="242">
        <f>SUM(G223+G224)</f>
        <v>1358.64</v>
      </c>
      <c r="H222" s="242">
        <f>SUM(H223+H224)</f>
        <v>2468.79</v>
      </c>
      <c r="I222" s="261">
        <f>SUM(I223+I224)</f>
        <v>1398.73</v>
      </c>
    </row>
    <row r="223" spans="1:9" ht="51" x14ac:dyDescent="0.2">
      <c r="A223" s="262" t="s">
        <v>419</v>
      </c>
      <c r="B223" s="179" t="s">
        <v>620</v>
      </c>
      <c r="C223" s="179" t="s">
        <v>556</v>
      </c>
      <c r="D223" s="179" t="s">
        <v>662</v>
      </c>
      <c r="E223" s="168" t="s">
        <v>420</v>
      </c>
      <c r="F223" s="298">
        <v>2224.3000000000002</v>
      </c>
      <c r="G223" s="298">
        <v>1158.43</v>
      </c>
      <c r="H223" s="298">
        <v>2315.48</v>
      </c>
      <c r="I223" s="263">
        <v>1198.52</v>
      </c>
    </row>
    <row r="224" spans="1:9" ht="25.5" x14ac:dyDescent="0.2">
      <c r="A224" s="262" t="s">
        <v>437</v>
      </c>
      <c r="B224" s="179" t="s">
        <v>620</v>
      </c>
      <c r="C224" s="179" t="s">
        <v>556</v>
      </c>
      <c r="D224" s="179" t="s">
        <v>662</v>
      </c>
      <c r="E224" s="168" t="s">
        <v>428</v>
      </c>
      <c r="F224" s="298">
        <v>149.5</v>
      </c>
      <c r="G224" s="298">
        <v>200.21</v>
      </c>
      <c r="H224" s="298">
        <v>153.31</v>
      </c>
      <c r="I224" s="263">
        <v>200.21</v>
      </c>
    </row>
    <row r="225" spans="1:9" ht="38.25" x14ac:dyDescent="0.2">
      <c r="A225" s="260" t="s">
        <v>657</v>
      </c>
      <c r="B225" s="179" t="s">
        <v>620</v>
      </c>
      <c r="C225" s="179" t="s">
        <v>556</v>
      </c>
      <c r="D225" s="183" t="s">
        <v>658</v>
      </c>
      <c r="E225" s="179"/>
      <c r="F225" s="298">
        <f>SUM(F226+F227)</f>
        <v>3443.74</v>
      </c>
      <c r="G225" s="298">
        <f>SUM(G226+G227)</f>
        <v>3148.7</v>
      </c>
      <c r="H225" s="298">
        <f>SUM(H226+H227)</f>
        <v>3581.4900000000002</v>
      </c>
      <c r="I225" s="263">
        <f>SUM(I226+I227)</f>
        <v>3148.7</v>
      </c>
    </row>
    <row r="226" spans="1:9" ht="51" x14ac:dyDescent="0.2">
      <c r="A226" s="262" t="s">
        <v>419</v>
      </c>
      <c r="B226" s="168" t="s">
        <v>620</v>
      </c>
      <c r="C226" s="168" t="s">
        <v>556</v>
      </c>
      <c r="D226" s="179" t="s">
        <v>658</v>
      </c>
      <c r="E226" s="168" t="s">
        <v>420</v>
      </c>
      <c r="F226" s="298">
        <v>3041.58</v>
      </c>
      <c r="G226" s="298">
        <v>2802.7</v>
      </c>
      <c r="H226" s="298">
        <v>3111.78</v>
      </c>
      <c r="I226" s="263">
        <v>2802.7</v>
      </c>
    </row>
    <row r="227" spans="1:9" ht="25.5" x14ac:dyDescent="0.2">
      <c r="A227" s="262" t="s">
        <v>437</v>
      </c>
      <c r="B227" s="168" t="s">
        <v>620</v>
      </c>
      <c r="C227" s="168" t="s">
        <v>556</v>
      </c>
      <c r="D227" s="179" t="s">
        <v>658</v>
      </c>
      <c r="E227" s="168" t="s">
        <v>428</v>
      </c>
      <c r="F227" s="298">
        <v>402.16</v>
      </c>
      <c r="G227" s="298">
        <v>346</v>
      </c>
      <c r="H227" s="298">
        <v>469.71</v>
      </c>
      <c r="I227" s="263">
        <v>346</v>
      </c>
    </row>
    <row r="228" spans="1:9" ht="15.75" x14ac:dyDescent="0.25">
      <c r="A228" s="254" t="s">
        <v>663</v>
      </c>
      <c r="B228" s="190" t="s">
        <v>444</v>
      </c>
      <c r="C228" s="190"/>
      <c r="D228" s="190"/>
      <c r="E228" s="190"/>
      <c r="F228" s="340">
        <f>SUM(F229+F236+F232)</f>
        <v>61658.01</v>
      </c>
      <c r="G228" s="340">
        <f>SUM(G229+G236+G232)</f>
        <v>199000</v>
      </c>
      <c r="H228" s="340">
        <f>SUM(H229+H236)</f>
        <v>24000</v>
      </c>
      <c r="I228" s="274">
        <f>SUM(I229+I236)</f>
        <v>5000</v>
      </c>
    </row>
    <row r="229" spans="1:9" ht="15" x14ac:dyDescent="0.25">
      <c r="A229" s="293" t="s">
        <v>664</v>
      </c>
      <c r="B229" s="197" t="s">
        <v>444</v>
      </c>
      <c r="C229" s="197" t="s">
        <v>413</v>
      </c>
      <c r="D229" s="197"/>
      <c r="E229" s="197"/>
      <c r="F229" s="341">
        <f>SUM(F230)</f>
        <v>6650</v>
      </c>
      <c r="G229" s="341">
        <f>SUM(G230)</f>
        <v>4000</v>
      </c>
      <c r="H229" s="341">
        <f>SUM(H230)</f>
        <v>14000</v>
      </c>
      <c r="I229" s="276">
        <f>SUM(I230)</f>
        <v>4000</v>
      </c>
    </row>
    <row r="230" spans="1:9" ht="25.5" x14ac:dyDescent="0.2">
      <c r="A230" s="262" t="s">
        <v>671</v>
      </c>
      <c r="B230" s="179" t="s">
        <v>444</v>
      </c>
      <c r="C230" s="179" t="s">
        <v>413</v>
      </c>
      <c r="D230" s="179" t="s">
        <v>666</v>
      </c>
      <c r="E230" s="179"/>
      <c r="F230" s="298">
        <f t="shared" ref="F230:I230" si="16">SUM(F231)</f>
        <v>6650</v>
      </c>
      <c r="G230" s="298">
        <f t="shared" si="16"/>
        <v>4000</v>
      </c>
      <c r="H230" s="298">
        <f t="shared" si="16"/>
        <v>14000</v>
      </c>
      <c r="I230" s="263">
        <f t="shared" si="16"/>
        <v>4000</v>
      </c>
    </row>
    <row r="231" spans="1:9" ht="25.5" x14ac:dyDescent="0.2">
      <c r="A231" s="260" t="s">
        <v>472</v>
      </c>
      <c r="B231" s="183" t="s">
        <v>444</v>
      </c>
      <c r="C231" s="183" t="s">
        <v>413</v>
      </c>
      <c r="D231" s="183" t="s">
        <v>666</v>
      </c>
      <c r="E231" s="183" t="s">
        <v>473</v>
      </c>
      <c r="F231" s="242">
        <v>6650</v>
      </c>
      <c r="G231" s="242">
        <v>4000</v>
      </c>
      <c r="H231" s="242">
        <v>14000</v>
      </c>
      <c r="I231" s="261">
        <v>4000</v>
      </c>
    </row>
    <row r="232" spans="1:9" ht="15" x14ac:dyDescent="0.25">
      <c r="A232" s="196" t="s">
        <v>667</v>
      </c>
      <c r="B232" s="197" t="s">
        <v>444</v>
      </c>
      <c r="C232" s="197" t="s">
        <v>415</v>
      </c>
      <c r="D232" s="197"/>
      <c r="E232" s="197"/>
      <c r="F232" s="338">
        <f>SUM(F234:F235)</f>
        <v>53008.01</v>
      </c>
      <c r="G232" s="338">
        <f>SUM(G234:G235)</f>
        <v>194000</v>
      </c>
      <c r="H232" s="242">
        <v>0</v>
      </c>
      <c r="I232" s="261">
        <v>0</v>
      </c>
    </row>
    <row r="233" spans="1:9" ht="26.25" x14ac:dyDescent="0.25">
      <c r="A233" s="167" t="s">
        <v>665</v>
      </c>
      <c r="B233" s="294" t="s">
        <v>444</v>
      </c>
      <c r="C233" s="294" t="s">
        <v>415</v>
      </c>
      <c r="D233" s="294"/>
      <c r="E233" s="294"/>
      <c r="F233" s="298">
        <f>SUM(F234:F235)</f>
        <v>53008.01</v>
      </c>
      <c r="G233" s="298">
        <f>SUM(G234:G235)</f>
        <v>194000</v>
      </c>
      <c r="H233" s="242">
        <v>0</v>
      </c>
      <c r="I233" s="261">
        <v>0</v>
      </c>
    </row>
    <row r="234" spans="1:9" ht="25.5" x14ac:dyDescent="0.2">
      <c r="A234" s="163" t="s">
        <v>470</v>
      </c>
      <c r="B234" s="183" t="s">
        <v>444</v>
      </c>
      <c r="C234" s="183" t="s">
        <v>415</v>
      </c>
      <c r="D234" s="183" t="s">
        <v>666</v>
      </c>
      <c r="E234" s="183" t="s">
        <v>471</v>
      </c>
      <c r="F234" s="242">
        <v>15384.44</v>
      </c>
      <c r="G234" s="242">
        <v>40500</v>
      </c>
      <c r="H234" s="242">
        <v>0</v>
      </c>
      <c r="I234" s="261">
        <v>0</v>
      </c>
    </row>
    <row r="235" spans="1:9" ht="25.5" x14ac:dyDescent="0.2">
      <c r="A235" s="163" t="s">
        <v>470</v>
      </c>
      <c r="B235" s="183" t="s">
        <v>444</v>
      </c>
      <c r="C235" s="183" t="s">
        <v>415</v>
      </c>
      <c r="D235" s="183" t="s">
        <v>689</v>
      </c>
      <c r="E235" s="183" t="s">
        <v>471</v>
      </c>
      <c r="F235" s="242">
        <v>37623.57</v>
      </c>
      <c r="G235" s="242">
        <v>153500</v>
      </c>
      <c r="H235" s="242">
        <v>0</v>
      </c>
      <c r="I235" s="261">
        <v>0</v>
      </c>
    </row>
    <row r="236" spans="1:9" ht="15" x14ac:dyDescent="0.25">
      <c r="A236" s="293" t="s">
        <v>670</v>
      </c>
      <c r="B236" s="197" t="s">
        <v>444</v>
      </c>
      <c r="C236" s="197" t="s">
        <v>439</v>
      </c>
      <c r="D236" s="197"/>
      <c r="E236" s="197"/>
      <c r="F236" s="341">
        <f t="shared" ref="F236:I237" si="17">SUM(F237)</f>
        <v>2000</v>
      </c>
      <c r="G236" s="341">
        <f t="shared" si="17"/>
        <v>1000</v>
      </c>
      <c r="H236" s="341">
        <f t="shared" si="17"/>
        <v>10000</v>
      </c>
      <c r="I236" s="276">
        <f t="shared" si="17"/>
        <v>1000</v>
      </c>
    </row>
    <row r="237" spans="1:9" ht="25.5" x14ac:dyDescent="0.2">
      <c r="A237" s="262" t="s">
        <v>725</v>
      </c>
      <c r="B237" s="179" t="s">
        <v>444</v>
      </c>
      <c r="C237" s="179" t="s">
        <v>439</v>
      </c>
      <c r="D237" s="179" t="s">
        <v>666</v>
      </c>
      <c r="E237" s="179"/>
      <c r="F237" s="298">
        <f t="shared" si="17"/>
        <v>2000</v>
      </c>
      <c r="G237" s="298">
        <f t="shared" si="17"/>
        <v>1000</v>
      </c>
      <c r="H237" s="298">
        <f t="shared" si="17"/>
        <v>10000</v>
      </c>
      <c r="I237" s="263">
        <f t="shared" si="17"/>
        <v>1000</v>
      </c>
    </row>
    <row r="238" spans="1:9" ht="25.5" x14ac:dyDescent="0.2">
      <c r="A238" s="260" t="s">
        <v>472</v>
      </c>
      <c r="B238" s="183" t="s">
        <v>444</v>
      </c>
      <c r="C238" s="183" t="s">
        <v>439</v>
      </c>
      <c r="D238" s="183" t="s">
        <v>666</v>
      </c>
      <c r="E238" s="183" t="s">
        <v>473</v>
      </c>
      <c r="F238" s="242">
        <v>2000</v>
      </c>
      <c r="G238" s="242">
        <v>1000</v>
      </c>
      <c r="H238" s="242">
        <v>10000</v>
      </c>
      <c r="I238" s="261">
        <v>1000</v>
      </c>
    </row>
    <row r="239" spans="1:9" s="192" customFormat="1" ht="15.75" x14ac:dyDescent="0.25">
      <c r="A239" s="273" t="s">
        <v>672</v>
      </c>
      <c r="B239" s="190" t="s">
        <v>507</v>
      </c>
      <c r="C239" s="190"/>
      <c r="D239" s="190"/>
      <c r="E239" s="190"/>
      <c r="F239" s="340">
        <f>SUM(F240)</f>
        <v>2328.6999999999998</v>
      </c>
      <c r="G239" s="340">
        <f>SUM(G240)</f>
        <v>2271.8000000000002</v>
      </c>
      <c r="H239" s="340">
        <f>SUM(H240)</f>
        <v>2341.9</v>
      </c>
      <c r="I239" s="274">
        <f>SUM(I240)</f>
        <v>2166.1</v>
      </c>
    </row>
    <row r="240" spans="1:9" s="236" customFormat="1" ht="15" x14ac:dyDescent="0.25">
      <c r="A240" s="293" t="s">
        <v>673</v>
      </c>
      <c r="B240" s="197" t="s">
        <v>507</v>
      </c>
      <c r="C240" s="197" t="s">
        <v>415</v>
      </c>
      <c r="D240" s="197"/>
      <c r="E240" s="197"/>
      <c r="F240" s="341">
        <f>SUM(F241+F243)</f>
        <v>2328.6999999999998</v>
      </c>
      <c r="G240" s="341">
        <f>SUM(G241+G243)</f>
        <v>2271.8000000000002</v>
      </c>
      <c r="H240" s="341">
        <f>SUM(H241+H243)</f>
        <v>2341.9</v>
      </c>
      <c r="I240" s="276">
        <f>SUM(I241+I243)</f>
        <v>2166.1</v>
      </c>
    </row>
    <row r="241" spans="1:9" s="166" customFormat="1" x14ac:dyDescent="0.2">
      <c r="A241" s="271" t="s">
        <v>673</v>
      </c>
      <c r="B241" s="183" t="s">
        <v>507</v>
      </c>
      <c r="C241" s="183" t="s">
        <v>415</v>
      </c>
      <c r="D241" s="183" t="s">
        <v>674</v>
      </c>
      <c r="E241" s="183"/>
      <c r="F241" s="242">
        <f>SUM(F242)</f>
        <v>2000</v>
      </c>
      <c r="G241" s="242">
        <f>SUM(G242)</f>
        <v>2000</v>
      </c>
      <c r="H241" s="242">
        <f>SUM(H242)</f>
        <v>2000</v>
      </c>
      <c r="I241" s="261">
        <f>SUM(I242)</f>
        <v>2000</v>
      </c>
    </row>
    <row r="242" spans="1:9" ht="25.5" x14ac:dyDescent="0.2">
      <c r="A242" s="262" t="s">
        <v>472</v>
      </c>
      <c r="B242" s="179" t="s">
        <v>507</v>
      </c>
      <c r="C242" s="179" t="s">
        <v>415</v>
      </c>
      <c r="D242" s="179" t="s">
        <v>674</v>
      </c>
      <c r="E242" s="179" t="s">
        <v>473</v>
      </c>
      <c r="F242" s="298">
        <v>2000</v>
      </c>
      <c r="G242" s="298">
        <v>2000</v>
      </c>
      <c r="H242" s="298">
        <v>2000</v>
      </c>
      <c r="I242" s="263">
        <v>2000</v>
      </c>
    </row>
    <row r="243" spans="1:9" s="166" customFormat="1" x14ac:dyDescent="0.2">
      <c r="A243" s="260" t="s">
        <v>675</v>
      </c>
      <c r="B243" s="183" t="s">
        <v>676</v>
      </c>
      <c r="C243" s="183" t="s">
        <v>415</v>
      </c>
      <c r="D243" s="183" t="s">
        <v>726</v>
      </c>
      <c r="E243" s="183"/>
      <c r="F243" s="242">
        <f>SUM(F244)</f>
        <v>328.7</v>
      </c>
      <c r="G243" s="242">
        <f>SUM(G244)</f>
        <v>271.8</v>
      </c>
      <c r="H243" s="242">
        <f>SUM(H244)</f>
        <v>341.9</v>
      </c>
      <c r="I243" s="261">
        <f>SUM(I244)</f>
        <v>166.1</v>
      </c>
    </row>
    <row r="244" spans="1:9" ht="25.5" x14ac:dyDescent="0.2">
      <c r="A244" s="262" t="s">
        <v>472</v>
      </c>
      <c r="B244" s="179" t="s">
        <v>507</v>
      </c>
      <c r="C244" s="179" t="s">
        <v>415</v>
      </c>
      <c r="D244" s="179" t="s">
        <v>726</v>
      </c>
      <c r="E244" s="179" t="s">
        <v>473</v>
      </c>
      <c r="F244" s="298">
        <v>328.7</v>
      </c>
      <c r="G244" s="298">
        <v>271.8</v>
      </c>
      <c r="H244" s="298">
        <v>341.9</v>
      </c>
      <c r="I244" s="263">
        <v>166.1</v>
      </c>
    </row>
    <row r="245" spans="1:9" s="237" customFormat="1" ht="31.5" x14ac:dyDescent="0.25">
      <c r="A245" s="273" t="s">
        <v>678</v>
      </c>
      <c r="B245" s="190" t="s">
        <v>448</v>
      </c>
      <c r="C245" s="190"/>
      <c r="D245" s="190"/>
      <c r="E245" s="190"/>
      <c r="F245" s="340">
        <f t="shared" ref="F245:I247" si="18">SUM(F246)</f>
        <v>2400</v>
      </c>
      <c r="G245" s="340">
        <f t="shared" si="18"/>
        <v>2400</v>
      </c>
      <c r="H245" s="340">
        <f t="shared" si="18"/>
        <v>2500</v>
      </c>
      <c r="I245" s="274">
        <f t="shared" si="18"/>
        <v>2500</v>
      </c>
    </row>
    <row r="246" spans="1:9" s="236" customFormat="1" ht="30" x14ac:dyDescent="0.25">
      <c r="A246" s="293" t="s">
        <v>679</v>
      </c>
      <c r="B246" s="197" t="s">
        <v>448</v>
      </c>
      <c r="C246" s="197" t="s">
        <v>413</v>
      </c>
      <c r="D246" s="197"/>
      <c r="E246" s="197"/>
      <c r="F246" s="341">
        <f t="shared" si="18"/>
        <v>2400</v>
      </c>
      <c r="G246" s="341">
        <f t="shared" si="18"/>
        <v>2400</v>
      </c>
      <c r="H246" s="341">
        <f t="shared" si="18"/>
        <v>2500</v>
      </c>
      <c r="I246" s="276">
        <f t="shared" si="18"/>
        <v>2500</v>
      </c>
    </row>
    <row r="247" spans="1:9" ht="25.5" x14ac:dyDescent="0.2">
      <c r="A247" s="260" t="s">
        <v>680</v>
      </c>
      <c r="B247" s="183" t="s">
        <v>448</v>
      </c>
      <c r="C247" s="183" t="s">
        <v>413</v>
      </c>
      <c r="D247" s="183" t="s">
        <v>681</v>
      </c>
      <c r="E247" s="183"/>
      <c r="F247" s="242">
        <f t="shared" si="18"/>
        <v>2400</v>
      </c>
      <c r="G247" s="242">
        <f t="shared" si="18"/>
        <v>2400</v>
      </c>
      <c r="H247" s="242">
        <f t="shared" si="18"/>
        <v>2500</v>
      </c>
      <c r="I247" s="261">
        <f t="shared" si="18"/>
        <v>2500</v>
      </c>
    </row>
    <row r="248" spans="1:9" x14ac:dyDescent="0.2">
      <c r="A248" s="295" t="s">
        <v>682</v>
      </c>
      <c r="B248" s="179" t="s">
        <v>448</v>
      </c>
      <c r="C248" s="179" t="s">
        <v>413</v>
      </c>
      <c r="D248" s="179" t="s">
        <v>681</v>
      </c>
      <c r="E248" s="179" t="s">
        <v>683</v>
      </c>
      <c r="F248" s="298">
        <v>2400</v>
      </c>
      <c r="G248" s="298">
        <v>2400</v>
      </c>
      <c r="H248" s="298">
        <v>2500</v>
      </c>
      <c r="I248" s="263">
        <v>2500</v>
      </c>
    </row>
    <row r="249" spans="1:9" ht="14.25" x14ac:dyDescent="0.2">
      <c r="A249" s="268" t="s">
        <v>684</v>
      </c>
      <c r="B249" s="155"/>
      <c r="C249" s="155"/>
      <c r="D249" s="155"/>
      <c r="E249" s="155"/>
      <c r="F249" s="337">
        <f>SUM(F10+F73+F87+F116+F157+F174+F239+F245+F112+F61+F65+F228)</f>
        <v>1115192.27</v>
      </c>
      <c r="G249" s="337">
        <f>SUM(G10+G73+G87+G116+G157+G174+G239+G245+G112+G61+G65+G228)</f>
        <v>1035434.5720000002</v>
      </c>
      <c r="H249" s="337">
        <f>SUM(H10+H73+H87+H116+H157+H174+H239+H245+H112+H61+H65+H228)</f>
        <v>1182871.18</v>
      </c>
      <c r="I249" s="255">
        <f>SUM(I10+I73+I87+I116+I157+I174+I239+I245+I112+I61+I65+I228)</f>
        <v>1041575.82</v>
      </c>
    </row>
    <row r="251" spans="1:9" hidden="1" x14ac:dyDescent="0.2">
      <c r="F251" s="241">
        <f>SUBTOTAL(9,F34:F244)</f>
        <v>4324395.6300000008</v>
      </c>
      <c r="H251" s="241">
        <f>SUBTOTAL(9,H34:H244)</f>
        <v>4527965.2500000019</v>
      </c>
    </row>
    <row r="252" spans="1:9" x14ac:dyDescent="0.2">
      <c r="B252" s="146"/>
      <c r="C252" s="146"/>
      <c r="D252" s="146"/>
      <c r="E252" s="146"/>
      <c r="F252" s="146"/>
      <c r="G252" s="146"/>
      <c r="H252" s="146"/>
      <c r="I252" s="146"/>
    </row>
    <row r="253" spans="1:9" x14ac:dyDescent="0.2">
      <c r="A253" s="146"/>
      <c r="B253" s="146"/>
      <c r="C253" s="146"/>
      <c r="D253" s="146"/>
      <c r="E253" s="146"/>
      <c r="F253" s="146"/>
      <c r="G253" s="146"/>
      <c r="H253" s="146"/>
      <c r="I253" s="146"/>
    </row>
    <row r="254" spans="1:9" x14ac:dyDescent="0.2">
      <c r="A254" s="146"/>
      <c r="B254" s="146"/>
      <c r="C254" s="146"/>
      <c r="D254" s="146"/>
      <c r="E254" s="146"/>
      <c r="F254" s="146"/>
      <c r="G254" s="146"/>
      <c r="H254" s="146"/>
      <c r="I254" s="146"/>
    </row>
    <row r="255" spans="1:9" x14ac:dyDescent="0.2">
      <c r="A255" s="146"/>
      <c r="B255" s="146"/>
      <c r="C255" s="146"/>
      <c r="D255" s="146"/>
      <c r="E255" s="146"/>
      <c r="F255" s="146"/>
      <c r="G255" s="146"/>
      <c r="H255" s="146"/>
      <c r="I255" s="146"/>
    </row>
    <row r="256" spans="1:9" x14ac:dyDescent="0.2">
      <c r="A256" s="146"/>
      <c r="B256" s="146"/>
      <c r="C256" s="146"/>
      <c r="D256" s="146"/>
      <c r="E256" s="146"/>
      <c r="F256" s="146"/>
      <c r="G256" s="146"/>
      <c r="H256" s="146"/>
      <c r="I256" s="146"/>
    </row>
    <row r="257" spans="1:9" x14ac:dyDescent="0.2">
      <c r="A257" s="146"/>
      <c r="B257" s="146"/>
      <c r="C257" s="146"/>
      <c r="D257" s="146"/>
      <c r="E257" s="146"/>
      <c r="F257" s="146"/>
      <c r="G257" s="146"/>
      <c r="H257" s="146"/>
      <c r="I257" s="146"/>
    </row>
    <row r="258" spans="1:9" x14ac:dyDescent="0.2">
      <c r="A258" s="146"/>
      <c r="B258" s="146"/>
      <c r="C258" s="146"/>
      <c r="D258" s="146"/>
      <c r="E258" s="146"/>
      <c r="F258" s="146"/>
      <c r="G258" s="146"/>
      <c r="H258" s="146"/>
      <c r="I258" s="146"/>
    </row>
    <row r="259" spans="1:9" x14ac:dyDescent="0.2">
      <c r="A259" s="146"/>
      <c r="B259" s="146"/>
      <c r="C259" s="146"/>
      <c r="D259" s="146"/>
      <c r="E259" s="146"/>
      <c r="F259" s="146"/>
      <c r="G259" s="146"/>
      <c r="H259" s="146"/>
      <c r="I259" s="146"/>
    </row>
    <row r="260" spans="1:9" x14ac:dyDescent="0.2">
      <c r="A260" s="146"/>
      <c r="B260" s="146"/>
      <c r="C260" s="146"/>
      <c r="D260" s="146"/>
      <c r="E260" s="146"/>
      <c r="F260" s="146"/>
      <c r="G260" s="146"/>
      <c r="H260" s="146"/>
      <c r="I260" s="146"/>
    </row>
    <row r="261" spans="1:9" x14ac:dyDescent="0.2">
      <c r="A261" s="146"/>
      <c r="B261" s="146"/>
      <c r="C261" s="146"/>
      <c r="D261" s="146"/>
      <c r="E261" s="146"/>
      <c r="F261" s="146"/>
      <c r="G261" s="146"/>
      <c r="H261" s="146"/>
      <c r="I261" s="146"/>
    </row>
    <row r="262" spans="1:9" x14ac:dyDescent="0.2">
      <c r="A262" s="146"/>
      <c r="B262" s="146"/>
      <c r="C262" s="146"/>
      <c r="D262" s="146"/>
      <c r="E262" s="146"/>
      <c r="F262" s="146"/>
      <c r="G262" s="146"/>
      <c r="H262" s="146"/>
      <c r="I262" s="146"/>
    </row>
    <row r="263" spans="1:9" x14ac:dyDescent="0.2">
      <c r="A263" s="146"/>
      <c r="B263" s="146"/>
      <c r="C263" s="146"/>
      <c r="D263" s="146"/>
      <c r="E263" s="146"/>
      <c r="F263" s="146"/>
      <c r="G263" s="146"/>
      <c r="H263" s="146"/>
      <c r="I263" s="146"/>
    </row>
    <row r="264" spans="1:9" x14ac:dyDescent="0.2">
      <c r="A264" s="146"/>
      <c r="B264" s="146"/>
      <c r="C264" s="146"/>
      <c r="D264" s="146"/>
      <c r="E264" s="146"/>
      <c r="F264" s="146"/>
      <c r="G264" s="146"/>
      <c r="H264" s="146"/>
      <c r="I264" s="146"/>
    </row>
    <row r="265" spans="1:9" x14ac:dyDescent="0.2">
      <c r="A265" s="146"/>
      <c r="B265" s="146"/>
      <c r="C265" s="146"/>
      <c r="D265" s="146"/>
      <c r="E265" s="146"/>
      <c r="F265" s="146"/>
      <c r="G265" s="146"/>
      <c r="H265" s="146"/>
      <c r="I265" s="146"/>
    </row>
    <row r="266" spans="1:9" x14ac:dyDescent="0.2">
      <c r="A266" s="146"/>
      <c r="B266" s="146"/>
      <c r="C266" s="146"/>
      <c r="D266" s="146"/>
      <c r="E266" s="146"/>
      <c r="F266" s="146"/>
      <c r="G266" s="146"/>
      <c r="H266" s="146"/>
      <c r="I266" s="146"/>
    </row>
    <row r="267" spans="1:9" x14ac:dyDescent="0.2">
      <c r="A267" s="146"/>
      <c r="B267" s="146"/>
      <c r="C267" s="146"/>
      <c r="D267" s="146"/>
      <c r="E267" s="146"/>
      <c r="F267" s="146"/>
      <c r="G267" s="146"/>
      <c r="H267" s="146"/>
      <c r="I267" s="146"/>
    </row>
    <row r="268" spans="1:9" x14ac:dyDescent="0.2">
      <c r="A268" s="146"/>
      <c r="B268" s="146"/>
      <c r="C268" s="146"/>
      <c r="D268" s="146"/>
      <c r="E268" s="146"/>
      <c r="F268" s="146"/>
      <c r="G268" s="146"/>
      <c r="H268" s="146"/>
      <c r="I268" s="146"/>
    </row>
    <row r="269" spans="1:9" x14ac:dyDescent="0.2">
      <c r="A269" s="146"/>
      <c r="B269" s="146"/>
      <c r="C269" s="146"/>
      <c r="D269" s="146"/>
      <c r="E269" s="146"/>
      <c r="F269" s="146"/>
      <c r="G269" s="146"/>
      <c r="H269" s="146"/>
      <c r="I269" s="146"/>
    </row>
    <row r="270" spans="1:9" x14ac:dyDescent="0.2">
      <c r="A270" s="146"/>
      <c r="B270" s="146"/>
      <c r="C270" s="146"/>
      <c r="D270" s="146"/>
      <c r="E270" s="146"/>
      <c r="F270" s="146"/>
      <c r="G270" s="146"/>
      <c r="H270" s="146"/>
      <c r="I270" s="146"/>
    </row>
    <row r="271" spans="1:9" x14ac:dyDescent="0.2">
      <c r="A271" s="146"/>
      <c r="B271" s="146"/>
      <c r="C271" s="146"/>
      <c r="D271" s="146"/>
      <c r="E271" s="146"/>
      <c r="F271" s="146"/>
      <c r="G271" s="146"/>
      <c r="H271" s="146"/>
      <c r="I271" s="146"/>
    </row>
    <row r="272" spans="1:9" x14ac:dyDescent="0.2">
      <c r="A272" s="146"/>
      <c r="B272" s="146"/>
      <c r="C272" s="146"/>
      <c r="D272" s="146"/>
      <c r="E272" s="146"/>
      <c r="F272" s="146"/>
      <c r="G272" s="146"/>
      <c r="H272" s="146"/>
      <c r="I272" s="146"/>
    </row>
    <row r="273" spans="1:9" x14ac:dyDescent="0.2">
      <c r="A273" s="146"/>
      <c r="B273" s="146"/>
      <c r="C273" s="146"/>
      <c r="D273" s="146"/>
      <c r="E273" s="146"/>
      <c r="F273" s="146"/>
      <c r="G273" s="146"/>
      <c r="H273" s="146"/>
      <c r="I273" s="146"/>
    </row>
    <row r="274" spans="1:9" x14ac:dyDescent="0.2">
      <c r="A274" s="146"/>
      <c r="B274" s="146"/>
      <c r="C274" s="146"/>
      <c r="D274" s="146"/>
      <c r="E274" s="146"/>
      <c r="F274" s="146"/>
      <c r="G274" s="146"/>
      <c r="H274" s="146"/>
      <c r="I274" s="146"/>
    </row>
    <row r="275" spans="1:9" x14ac:dyDescent="0.2">
      <c r="A275" s="146"/>
      <c r="B275" s="146"/>
      <c r="C275" s="146"/>
      <c r="D275" s="146"/>
      <c r="E275" s="146"/>
      <c r="F275" s="146"/>
      <c r="G275" s="146"/>
      <c r="H275" s="146"/>
      <c r="I275" s="146"/>
    </row>
    <row r="276" spans="1:9" x14ac:dyDescent="0.2">
      <c r="A276" s="146"/>
      <c r="B276" s="146"/>
      <c r="C276" s="146"/>
      <c r="D276" s="146"/>
      <c r="E276" s="146"/>
      <c r="F276" s="146"/>
      <c r="G276" s="146"/>
      <c r="H276" s="146"/>
      <c r="I276" s="146"/>
    </row>
    <row r="277" spans="1:9" x14ac:dyDescent="0.2">
      <c r="A277" s="146"/>
      <c r="B277" s="146"/>
      <c r="C277" s="146"/>
      <c r="D277" s="146"/>
      <c r="E277" s="146"/>
      <c r="F277" s="146"/>
      <c r="G277" s="146"/>
      <c r="H277" s="146"/>
      <c r="I277" s="146"/>
    </row>
    <row r="278" spans="1:9" x14ac:dyDescent="0.2">
      <c r="A278" s="146"/>
      <c r="B278" s="146"/>
      <c r="C278" s="146"/>
      <c r="D278" s="146"/>
      <c r="E278" s="146"/>
      <c r="F278" s="146"/>
      <c r="G278" s="146"/>
      <c r="H278" s="146"/>
      <c r="I278" s="146"/>
    </row>
    <row r="279" spans="1:9" x14ac:dyDescent="0.2">
      <c r="A279" s="146"/>
      <c r="B279" s="146"/>
      <c r="C279" s="146"/>
      <c r="D279" s="146"/>
      <c r="E279" s="146"/>
      <c r="F279" s="146"/>
      <c r="G279" s="146"/>
      <c r="H279" s="146"/>
      <c r="I279" s="146"/>
    </row>
    <row r="280" spans="1:9" x14ac:dyDescent="0.2">
      <c r="A280" s="146"/>
      <c r="B280" s="146"/>
      <c r="C280" s="146"/>
      <c r="D280" s="146"/>
      <c r="E280" s="146"/>
      <c r="F280" s="146"/>
      <c r="G280" s="146"/>
      <c r="H280" s="146"/>
      <c r="I280" s="146"/>
    </row>
    <row r="281" spans="1:9" x14ac:dyDescent="0.2">
      <c r="A281" s="146"/>
      <c r="B281" s="146"/>
      <c r="C281" s="146"/>
      <c r="D281" s="146"/>
      <c r="E281" s="146"/>
      <c r="F281" s="146"/>
      <c r="G281" s="146"/>
      <c r="H281" s="146"/>
      <c r="I281" s="146"/>
    </row>
    <row r="282" spans="1:9" x14ac:dyDescent="0.2">
      <c r="A282" s="146"/>
      <c r="B282" s="146"/>
      <c r="C282" s="146"/>
      <c r="D282" s="146"/>
      <c r="E282" s="146"/>
      <c r="F282" s="146"/>
      <c r="G282" s="146"/>
      <c r="H282" s="146"/>
      <c r="I282" s="146"/>
    </row>
    <row r="283" spans="1:9" x14ac:dyDescent="0.2">
      <c r="A283" s="146"/>
      <c r="B283" s="146"/>
      <c r="C283" s="146"/>
      <c r="D283" s="146"/>
      <c r="E283" s="146"/>
      <c r="F283" s="146"/>
      <c r="G283" s="146"/>
      <c r="H283" s="146"/>
      <c r="I283" s="146"/>
    </row>
    <row r="284" spans="1:9" x14ac:dyDescent="0.2">
      <c r="A284" s="146"/>
      <c r="B284" s="146"/>
      <c r="C284" s="146"/>
      <c r="D284" s="146"/>
      <c r="E284" s="146"/>
      <c r="F284" s="146"/>
      <c r="G284" s="146"/>
      <c r="H284" s="146"/>
      <c r="I284" s="146"/>
    </row>
    <row r="285" spans="1:9" x14ac:dyDescent="0.2">
      <c r="A285" s="146"/>
      <c r="B285" s="146"/>
      <c r="C285" s="146"/>
      <c r="D285" s="146"/>
      <c r="E285" s="146"/>
      <c r="F285" s="146"/>
      <c r="G285" s="146"/>
      <c r="H285" s="146"/>
      <c r="I285" s="146"/>
    </row>
    <row r="286" spans="1:9" x14ac:dyDescent="0.2">
      <c r="A286" s="146"/>
      <c r="B286" s="146"/>
      <c r="C286" s="146"/>
      <c r="D286" s="146"/>
      <c r="E286" s="146"/>
      <c r="F286" s="146"/>
      <c r="G286" s="146"/>
      <c r="H286" s="146"/>
      <c r="I286" s="146"/>
    </row>
    <row r="287" spans="1:9" x14ac:dyDescent="0.2">
      <c r="A287" s="146"/>
      <c r="B287" s="146"/>
      <c r="C287" s="146"/>
      <c r="D287" s="146"/>
      <c r="E287" s="146"/>
      <c r="F287" s="146"/>
      <c r="G287" s="146"/>
      <c r="H287" s="146"/>
      <c r="I287" s="146"/>
    </row>
    <row r="288" spans="1:9" x14ac:dyDescent="0.2">
      <c r="A288" s="146"/>
      <c r="B288" s="146"/>
      <c r="C288" s="146"/>
      <c r="D288" s="146"/>
      <c r="E288" s="146"/>
      <c r="F288" s="146"/>
      <c r="G288" s="146"/>
      <c r="H288" s="146"/>
      <c r="I288" s="146"/>
    </row>
    <row r="289" spans="1:9" x14ac:dyDescent="0.2">
      <c r="A289" s="146"/>
      <c r="B289" s="146"/>
      <c r="C289" s="146"/>
      <c r="D289" s="146"/>
      <c r="E289" s="146"/>
      <c r="F289" s="146"/>
      <c r="G289" s="146"/>
      <c r="H289" s="146"/>
      <c r="I289" s="146"/>
    </row>
    <row r="290" spans="1:9" x14ac:dyDescent="0.2">
      <c r="A290" s="146"/>
      <c r="B290" s="146"/>
      <c r="C290" s="146"/>
      <c r="D290" s="146"/>
      <c r="E290" s="146"/>
      <c r="F290" s="146"/>
      <c r="G290" s="146"/>
      <c r="H290" s="146"/>
      <c r="I290" s="146"/>
    </row>
    <row r="291" spans="1:9" x14ac:dyDescent="0.2">
      <c r="A291" s="146"/>
      <c r="B291" s="146"/>
      <c r="C291" s="146"/>
      <c r="D291" s="146"/>
      <c r="E291" s="146"/>
      <c r="F291" s="146"/>
      <c r="G291" s="146"/>
      <c r="H291" s="146"/>
      <c r="I291" s="146"/>
    </row>
    <row r="292" spans="1:9" x14ac:dyDescent="0.2">
      <c r="A292" s="146"/>
      <c r="B292" s="146"/>
      <c r="C292" s="146"/>
      <c r="D292" s="146"/>
      <c r="E292" s="146"/>
      <c r="F292" s="146"/>
      <c r="G292" s="146"/>
      <c r="H292" s="146"/>
      <c r="I292" s="146"/>
    </row>
    <row r="293" spans="1:9" x14ac:dyDescent="0.2">
      <c r="A293" s="146"/>
      <c r="B293" s="146"/>
      <c r="C293" s="146"/>
      <c r="D293" s="146"/>
      <c r="E293" s="146"/>
      <c r="F293" s="146"/>
      <c r="G293" s="146"/>
      <c r="H293" s="146"/>
      <c r="I293" s="146"/>
    </row>
    <row r="294" spans="1:9" x14ac:dyDescent="0.2">
      <c r="A294" s="146"/>
      <c r="B294" s="146"/>
      <c r="C294" s="146"/>
      <c r="D294" s="146"/>
      <c r="E294" s="146"/>
      <c r="F294" s="146"/>
      <c r="G294" s="146"/>
      <c r="H294" s="146"/>
      <c r="I294" s="146"/>
    </row>
    <row r="295" spans="1:9" x14ac:dyDescent="0.2">
      <c r="A295" s="146"/>
      <c r="B295" s="146"/>
      <c r="C295" s="146"/>
      <c r="D295" s="146"/>
      <c r="E295" s="146"/>
      <c r="F295" s="146"/>
      <c r="G295" s="146"/>
      <c r="H295" s="146"/>
      <c r="I295" s="146"/>
    </row>
    <row r="296" spans="1:9" x14ac:dyDescent="0.2">
      <c r="A296" s="146"/>
      <c r="B296" s="146"/>
      <c r="C296" s="146"/>
      <c r="D296" s="146"/>
      <c r="E296" s="146"/>
      <c r="F296" s="146"/>
      <c r="G296" s="146"/>
      <c r="H296" s="146"/>
      <c r="I296" s="146"/>
    </row>
    <row r="297" spans="1:9" x14ac:dyDescent="0.2">
      <c r="A297" s="146"/>
      <c r="B297" s="146"/>
      <c r="C297" s="146"/>
      <c r="D297" s="146"/>
      <c r="E297" s="146"/>
      <c r="F297" s="146"/>
      <c r="G297" s="146"/>
      <c r="H297" s="146"/>
      <c r="I297" s="146"/>
    </row>
    <row r="298" spans="1:9" x14ac:dyDescent="0.2">
      <c r="A298" s="146"/>
      <c r="B298" s="146"/>
      <c r="C298" s="146"/>
      <c r="D298" s="146"/>
      <c r="E298" s="146"/>
      <c r="F298" s="146"/>
      <c r="G298" s="146"/>
      <c r="H298" s="146"/>
      <c r="I298" s="146"/>
    </row>
    <row r="299" spans="1:9" x14ac:dyDescent="0.2">
      <c r="A299" s="146"/>
      <c r="B299" s="146"/>
      <c r="C299" s="146"/>
      <c r="D299" s="146"/>
      <c r="E299" s="146"/>
      <c r="F299" s="146"/>
      <c r="G299" s="146"/>
      <c r="H299" s="146"/>
      <c r="I299" s="146"/>
    </row>
    <row r="300" spans="1:9" x14ac:dyDescent="0.2">
      <c r="A300" s="146"/>
      <c r="B300" s="146"/>
      <c r="C300" s="146"/>
      <c r="D300" s="146"/>
      <c r="E300" s="146"/>
      <c r="F300" s="146"/>
      <c r="G300" s="146"/>
      <c r="H300" s="146"/>
      <c r="I300" s="146"/>
    </row>
    <row r="303" spans="1:9" x14ac:dyDescent="0.2">
      <c r="A303" s="146"/>
      <c r="B303" s="146"/>
      <c r="C303" s="146"/>
      <c r="D303" s="146"/>
      <c r="E303" s="146"/>
      <c r="F303" s="146"/>
      <c r="G303" s="146"/>
      <c r="H303" s="146"/>
      <c r="I303" s="146"/>
    </row>
    <row r="305" spans="1:9" x14ac:dyDescent="0.2">
      <c r="A305" s="146"/>
      <c r="B305" s="146"/>
      <c r="C305" s="146"/>
      <c r="D305" s="146"/>
      <c r="E305" s="146"/>
      <c r="F305" s="146"/>
      <c r="G305" s="146"/>
      <c r="H305" s="146"/>
      <c r="I305" s="146"/>
    </row>
    <row r="321" spans="1:9" x14ac:dyDescent="0.2">
      <c r="A321" s="146"/>
      <c r="B321" s="146"/>
      <c r="C321" s="146"/>
      <c r="D321" s="146"/>
      <c r="E321" s="146"/>
      <c r="F321" s="146"/>
      <c r="G321" s="146"/>
      <c r="H321" s="146"/>
      <c r="I321" s="146"/>
    </row>
    <row r="322" spans="1:9" x14ac:dyDescent="0.2">
      <c r="A322" s="146"/>
      <c r="B322" s="146"/>
      <c r="C322" s="146"/>
      <c r="D322" s="146"/>
      <c r="E322" s="146"/>
      <c r="F322" s="146"/>
      <c r="G322" s="146"/>
      <c r="H322" s="146"/>
      <c r="I322" s="146"/>
    </row>
    <row r="323" spans="1:9" x14ac:dyDescent="0.2">
      <c r="A323" s="146"/>
      <c r="B323" s="146"/>
      <c r="C323" s="146"/>
      <c r="D323" s="146"/>
      <c r="E323" s="146"/>
      <c r="F323" s="146"/>
      <c r="G323" s="146"/>
      <c r="H323" s="146"/>
      <c r="I323" s="146"/>
    </row>
    <row r="324" spans="1:9" x14ac:dyDescent="0.2">
      <c r="A324" s="146"/>
      <c r="B324" s="146"/>
      <c r="C324" s="146"/>
      <c r="D324" s="146"/>
      <c r="E324" s="146"/>
      <c r="F324" s="146"/>
      <c r="G324" s="146"/>
      <c r="H324" s="146"/>
      <c r="I324" s="146"/>
    </row>
    <row r="325" spans="1:9" x14ac:dyDescent="0.2">
      <c r="A325" s="146"/>
      <c r="B325" s="146"/>
      <c r="C325" s="146"/>
      <c r="D325" s="146"/>
      <c r="E325" s="146"/>
      <c r="F325" s="146"/>
      <c r="G325" s="146"/>
      <c r="H325" s="146"/>
      <c r="I325" s="146"/>
    </row>
    <row r="326" spans="1:9" x14ac:dyDescent="0.2">
      <c r="A326" s="146"/>
      <c r="B326" s="146"/>
      <c r="C326" s="146"/>
      <c r="D326" s="146"/>
      <c r="E326" s="146"/>
      <c r="F326" s="146"/>
      <c r="G326" s="146"/>
      <c r="H326" s="146"/>
      <c r="I326" s="146"/>
    </row>
    <row r="327" spans="1:9" x14ac:dyDescent="0.2">
      <c r="A327" s="146"/>
      <c r="B327" s="146"/>
      <c r="C327" s="146"/>
      <c r="D327" s="146"/>
      <c r="E327" s="146"/>
      <c r="F327" s="146"/>
      <c r="G327" s="146"/>
      <c r="H327" s="146"/>
      <c r="I327" s="146"/>
    </row>
    <row r="328" spans="1:9" x14ac:dyDescent="0.2">
      <c r="A328" s="146"/>
      <c r="B328" s="146"/>
      <c r="C328" s="146"/>
      <c r="D328" s="146"/>
      <c r="E328" s="146"/>
      <c r="F328" s="146"/>
      <c r="G328" s="146"/>
      <c r="H328" s="146"/>
      <c r="I328" s="146"/>
    </row>
    <row r="329" spans="1:9" x14ac:dyDescent="0.2">
      <c r="A329" s="146"/>
      <c r="B329" s="146"/>
      <c r="C329" s="146"/>
      <c r="D329" s="146"/>
      <c r="E329" s="146"/>
      <c r="F329" s="146"/>
      <c r="G329" s="146"/>
      <c r="H329" s="146"/>
      <c r="I329" s="146"/>
    </row>
    <row r="330" spans="1:9" x14ac:dyDescent="0.2">
      <c r="A330" s="146"/>
      <c r="B330" s="146"/>
      <c r="C330" s="146"/>
      <c r="D330" s="146"/>
      <c r="E330" s="146"/>
      <c r="F330" s="146"/>
      <c r="G330" s="146"/>
      <c r="H330" s="146"/>
      <c r="I330" s="146"/>
    </row>
    <row r="331" spans="1:9" x14ac:dyDescent="0.2">
      <c r="A331" s="146"/>
      <c r="B331" s="146"/>
      <c r="C331" s="146"/>
      <c r="D331" s="146"/>
      <c r="E331" s="146"/>
      <c r="F331" s="146"/>
      <c r="G331" s="146"/>
      <c r="H331" s="146"/>
      <c r="I331" s="146"/>
    </row>
    <row r="332" spans="1:9" x14ac:dyDescent="0.2">
      <c r="A332" s="146"/>
      <c r="B332" s="146"/>
      <c r="C332" s="146"/>
      <c r="D332" s="146"/>
      <c r="E332" s="146"/>
      <c r="F332" s="146"/>
      <c r="G332" s="146"/>
      <c r="H332" s="146"/>
      <c r="I332" s="146"/>
    </row>
    <row r="333" spans="1:9" x14ac:dyDescent="0.2">
      <c r="A333" s="146"/>
      <c r="B333" s="146"/>
      <c r="C333" s="146"/>
      <c r="D333" s="146"/>
      <c r="E333" s="146"/>
      <c r="F333" s="146"/>
      <c r="G333" s="146"/>
      <c r="H333" s="146"/>
      <c r="I333" s="146"/>
    </row>
    <row r="334" spans="1:9" x14ac:dyDescent="0.2">
      <c r="A334" s="146"/>
      <c r="B334" s="146"/>
      <c r="C334" s="146"/>
      <c r="D334" s="146"/>
      <c r="E334" s="146"/>
      <c r="F334" s="146"/>
      <c r="G334" s="146"/>
      <c r="H334" s="146"/>
      <c r="I334" s="146"/>
    </row>
    <row r="335" spans="1:9" x14ac:dyDescent="0.2">
      <c r="A335" s="146"/>
      <c r="B335" s="146"/>
      <c r="C335" s="146"/>
      <c r="D335" s="146"/>
      <c r="E335" s="146"/>
      <c r="F335" s="146"/>
      <c r="G335" s="146"/>
      <c r="H335" s="146"/>
      <c r="I335" s="146"/>
    </row>
    <row r="336" spans="1:9" x14ac:dyDescent="0.2">
      <c r="A336" s="146"/>
      <c r="B336" s="146"/>
      <c r="C336" s="146"/>
      <c r="D336" s="146"/>
      <c r="E336" s="146"/>
      <c r="F336" s="146"/>
      <c r="G336" s="146"/>
      <c r="H336" s="146"/>
      <c r="I336" s="146"/>
    </row>
    <row r="337" spans="1:9" x14ac:dyDescent="0.2">
      <c r="A337" s="146"/>
      <c r="B337" s="146"/>
      <c r="C337" s="146"/>
      <c r="D337" s="146"/>
      <c r="E337" s="146"/>
      <c r="F337" s="146"/>
      <c r="G337" s="146"/>
      <c r="H337" s="146"/>
      <c r="I337" s="146"/>
    </row>
    <row r="338" spans="1:9" x14ac:dyDescent="0.2">
      <c r="A338" s="146"/>
      <c r="B338" s="146"/>
      <c r="C338" s="146"/>
      <c r="D338" s="146"/>
      <c r="E338" s="146"/>
      <c r="F338" s="146"/>
      <c r="G338" s="146"/>
      <c r="H338" s="146"/>
      <c r="I338" s="146"/>
    </row>
    <row r="341" spans="1:9" x14ac:dyDescent="0.2">
      <c r="A341" s="146"/>
      <c r="B341" s="146"/>
      <c r="C341" s="146"/>
      <c r="D341" s="146"/>
      <c r="E341" s="146"/>
      <c r="F341" s="146"/>
      <c r="G341" s="146"/>
      <c r="H341" s="146"/>
      <c r="I341" s="146"/>
    </row>
    <row r="343" spans="1:9" x14ac:dyDescent="0.2">
      <c r="A343" s="146"/>
      <c r="B343" s="146"/>
      <c r="C343" s="146"/>
      <c r="D343" s="146"/>
      <c r="E343" s="146"/>
      <c r="F343" s="146"/>
      <c r="G343" s="146"/>
      <c r="H343" s="146"/>
      <c r="I343" s="146"/>
    </row>
  </sheetData>
  <mergeCells count="13">
    <mergeCell ref="G7:G8"/>
    <mergeCell ref="H7:H8"/>
    <mergeCell ref="I7:I8"/>
    <mergeCell ref="A1:I1"/>
    <mergeCell ref="A2:I2"/>
    <mergeCell ref="A3:I3"/>
    <mergeCell ref="A5:I5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409"/>
  <sheetViews>
    <sheetView topLeftCell="A399" workbookViewId="0">
      <selection activeCell="G406" sqref="A1:G406"/>
    </sheetView>
  </sheetViews>
  <sheetFormatPr defaultColWidth="5.42578125" defaultRowHeight="12.75" x14ac:dyDescent="0.2"/>
  <cols>
    <col min="1" max="1" width="86.42578125" style="146" customWidth="1"/>
    <col min="2" max="2" width="6.85546875" style="487" customWidth="1"/>
    <col min="3" max="3" width="8" style="239" customWidth="1"/>
    <col min="4" max="4" width="7.85546875" style="239" customWidth="1"/>
    <col min="5" max="5" width="13.7109375" style="239" customWidth="1"/>
    <col min="6" max="6" width="6" style="239" customWidth="1"/>
    <col min="7" max="7" width="13.5703125" style="489" customWidth="1"/>
    <col min="8" max="254" width="8.85546875" style="348" customWidth="1"/>
    <col min="255" max="255" width="47.7109375" style="348" customWidth="1"/>
    <col min="256" max="256" width="5.42578125" style="348"/>
    <col min="257" max="257" width="55.42578125" style="348" customWidth="1"/>
    <col min="258" max="258" width="5.42578125" style="348" customWidth="1"/>
    <col min="259" max="259" width="6.7109375" style="348" customWidth="1"/>
    <col min="260" max="260" width="6.42578125" style="348" customWidth="1"/>
    <col min="261" max="261" width="13.7109375" style="348" customWidth="1"/>
    <col min="262" max="262" width="6" style="348" customWidth="1"/>
    <col min="263" max="263" width="13.5703125" style="348" customWidth="1"/>
    <col min="264" max="510" width="8.85546875" style="348" customWidth="1"/>
    <col min="511" max="511" width="47.7109375" style="348" customWidth="1"/>
    <col min="512" max="512" width="5.42578125" style="348"/>
    <col min="513" max="513" width="55.42578125" style="348" customWidth="1"/>
    <col min="514" max="514" width="5.42578125" style="348" customWidth="1"/>
    <col min="515" max="515" width="6.7109375" style="348" customWidth="1"/>
    <col min="516" max="516" width="6.42578125" style="348" customWidth="1"/>
    <col min="517" max="517" width="13.7109375" style="348" customWidth="1"/>
    <col min="518" max="518" width="6" style="348" customWidth="1"/>
    <col min="519" max="519" width="13.5703125" style="348" customWidth="1"/>
    <col min="520" max="766" width="8.85546875" style="348" customWidth="1"/>
    <col min="767" max="767" width="47.7109375" style="348" customWidth="1"/>
    <col min="768" max="768" width="5.42578125" style="348"/>
    <col min="769" max="769" width="55.42578125" style="348" customWidth="1"/>
    <col min="770" max="770" width="5.42578125" style="348" customWidth="1"/>
    <col min="771" max="771" width="6.7109375" style="348" customWidth="1"/>
    <col min="772" max="772" width="6.42578125" style="348" customWidth="1"/>
    <col min="773" max="773" width="13.7109375" style="348" customWidth="1"/>
    <col min="774" max="774" width="6" style="348" customWidth="1"/>
    <col min="775" max="775" width="13.5703125" style="348" customWidth="1"/>
    <col min="776" max="1022" width="8.85546875" style="348" customWidth="1"/>
    <col min="1023" max="1023" width="47.7109375" style="348" customWidth="1"/>
    <col min="1024" max="1024" width="5.42578125" style="348"/>
    <col min="1025" max="1025" width="55.42578125" style="348" customWidth="1"/>
    <col min="1026" max="1026" width="5.42578125" style="348" customWidth="1"/>
    <col min="1027" max="1027" width="6.7109375" style="348" customWidth="1"/>
    <col min="1028" max="1028" width="6.42578125" style="348" customWidth="1"/>
    <col min="1029" max="1029" width="13.7109375" style="348" customWidth="1"/>
    <col min="1030" max="1030" width="6" style="348" customWidth="1"/>
    <col min="1031" max="1031" width="13.5703125" style="348" customWidth="1"/>
    <col min="1032" max="1278" width="8.85546875" style="348" customWidth="1"/>
    <col min="1279" max="1279" width="47.7109375" style="348" customWidth="1"/>
    <col min="1280" max="1280" width="5.42578125" style="348"/>
    <col min="1281" max="1281" width="55.42578125" style="348" customWidth="1"/>
    <col min="1282" max="1282" width="5.42578125" style="348" customWidth="1"/>
    <col min="1283" max="1283" width="6.7109375" style="348" customWidth="1"/>
    <col min="1284" max="1284" width="6.42578125" style="348" customWidth="1"/>
    <col min="1285" max="1285" width="13.7109375" style="348" customWidth="1"/>
    <col min="1286" max="1286" width="6" style="348" customWidth="1"/>
    <col min="1287" max="1287" width="13.5703125" style="348" customWidth="1"/>
    <col min="1288" max="1534" width="8.85546875" style="348" customWidth="1"/>
    <col min="1535" max="1535" width="47.7109375" style="348" customWidth="1"/>
    <col min="1536" max="1536" width="5.42578125" style="348"/>
    <col min="1537" max="1537" width="55.42578125" style="348" customWidth="1"/>
    <col min="1538" max="1538" width="5.42578125" style="348" customWidth="1"/>
    <col min="1539" max="1539" width="6.7109375" style="348" customWidth="1"/>
    <col min="1540" max="1540" width="6.42578125" style="348" customWidth="1"/>
    <col min="1541" max="1541" width="13.7109375" style="348" customWidth="1"/>
    <col min="1542" max="1542" width="6" style="348" customWidth="1"/>
    <col min="1543" max="1543" width="13.5703125" style="348" customWidth="1"/>
    <col min="1544" max="1790" width="8.85546875" style="348" customWidth="1"/>
    <col min="1791" max="1791" width="47.7109375" style="348" customWidth="1"/>
    <col min="1792" max="1792" width="5.42578125" style="348"/>
    <col min="1793" max="1793" width="55.42578125" style="348" customWidth="1"/>
    <col min="1794" max="1794" width="5.42578125" style="348" customWidth="1"/>
    <col min="1795" max="1795" width="6.7109375" style="348" customWidth="1"/>
    <col min="1796" max="1796" width="6.42578125" style="348" customWidth="1"/>
    <col min="1797" max="1797" width="13.7109375" style="348" customWidth="1"/>
    <col min="1798" max="1798" width="6" style="348" customWidth="1"/>
    <col min="1799" max="1799" width="13.5703125" style="348" customWidth="1"/>
    <col min="1800" max="2046" width="8.85546875" style="348" customWidth="1"/>
    <col min="2047" max="2047" width="47.7109375" style="348" customWidth="1"/>
    <col min="2048" max="2048" width="5.42578125" style="348"/>
    <col min="2049" max="2049" width="55.42578125" style="348" customWidth="1"/>
    <col min="2050" max="2050" width="5.42578125" style="348" customWidth="1"/>
    <col min="2051" max="2051" width="6.7109375" style="348" customWidth="1"/>
    <col min="2052" max="2052" width="6.42578125" style="348" customWidth="1"/>
    <col min="2053" max="2053" width="13.7109375" style="348" customWidth="1"/>
    <col min="2054" max="2054" width="6" style="348" customWidth="1"/>
    <col min="2055" max="2055" width="13.5703125" style="348" customWidth="1"/>
    <col min="2056" max="2302" width="8.85546875" style="348" customWidth="1"/>
    <col min="2303" max="2303" width="47.7109375" style="348" customWidth="1"/>
    <col min="2304" max="2304" width="5.42578125" style="348"/>
    <col min="2305" max="2305" width="55.42578125" style="348" customWidth="1"/>
    <col min="2306" max="2306" width="5.42578125" style="348" customWidth="1"/>
    <col min="2307" max="2307" width="6.7109375" style="348" customWidth="1"/>
    <col min="2308" max="2308" width="6.42578125" style="348" customWidth="1"/>
    <col min="2309" max="2309" width="13.7109375" style="348" customWidth="1"/>
    <col min="2310" max="2310" width="6" style="348" customWidth="1"/>
    <col min="2311" max="2311" width="13.5703125" style="348" customWidth="1"/>
    <col min="2312" max="2558" width="8.85546875" style="348" customWidth="1"/>
    <col min="2559" max="2559" width="47.7109375" style="348" customWidth="1"/>
    <col min="2560" max="2560" width="5.42578125" style="348"/>
    <col min="2561" max="2561" width="55.42578125" style="348" customWidth="1"/>
    <col min="2562" max="2562" width="5.42578125" style="348" customWidth="1"/>
    <col min="2563" max="2563" width="6.7109375" style="348" customWidth="1"/>
    <col min="2564" max="2564" width="6.42578125" style="348" customWidth="1"/>
    <col min="2565" max="2565" width="13.7109375" style="348" customWidth="1"/>
    <col min="2566" max="2566" width="6" style="348" customWidth="1"/>
    <col min="2567" max="2567" width="13.5703125" style="348" customWidth="1"/>
    <col min="2568" max="2814" width="8.85546875" style="348" customWidth="1"/>
    <col min="2815" max="2815" width="47.7109375" style="348" customWidth="1"/>
    <col min="2816" max="2816" width="5.42578125" style="348"/>
    <col min="2817" max="2817" width="55.42578125" style="348" customWidth="1"/>
    <col min="2818" max="2818" width="5.42578125" style="348" customWidth="1"/>
    <col min="2819" max="2819" width="6.7109375" style="348" customWidth="1"/>
    <col min="2820" max="2820" width="6.42578125" style="348" customWidth="1"/>
    <col min="2821" max="2821" width="13.7109375" style="348" customWidth="1"/>
    <col min="2822" max="2822" width="6" style="348" customWidth="1"/>
    <col min="2823" max="2823" width="13.5703125" style="348" customWidth="1"/>
    <col min="2824" max="3070" width="8.85546875" style="348" customWidth="1"/>
    <col min="3071" max="3071" width="47.7109375" style="348" customWidth="1"/>
    <col min="3072" max="3072" width="5.42578125" style="348"/>
    <col min="3073" max="3073" width="55.42578125" style="348" customWidth="1"/>
    <col min="3074" max="3074" width="5.42578125" style="348" customWidth="1"/>
    <col min="3075" max="3075" width="6.7109375" style="348" customWidth="1"/>
    <col min="3076" max="3076" width="6.42578125" style="348" customWidth="1"/>
    <col min="3077" max="3077" width="13.7109375" style="348" customWidth="1"/>
    <col min="3078" max="3078" width="6" style="348" customWidth="1"/>
    <col min="3079" max="3079" width="13.5703125" style="348" customWidth="1"/>
    <col min="3080" max="3326" width="8.85546875" style="348" customWidth="1"/>
    <col min="3327" max="3327" width="47.7109375" style="348" customWidth="1"/>
    <col min="3328" max="3328" width="5.42578125" style="348"/>
    <col min="3329" max="3329" width="55.42578125" style="348" customWidth="1"/>
    <col min="3330" max="3330" width="5.42578125" style="348" customWidth="1"/>
    <col min="3331" max="3331" width="6.7109375" style="348" customWidth="1"/>
    <col min="3332" max="3332" width="6.42578125" style="348" customWidth="1"/>
    <col min="3333" max="3333" width="13.7109375" style="348" customWidth="1"/>
    <col min="3334" max="3334" width="6" style="348" customWidth="1"/>
    <col min="3335" max="3335" width="13.5703125" style="348" customWidth="1"/>
    <col min="3336" max="3582" width="8.85546875" style="348" customWidth="1"/>
    <col min="3583" max="3583" width="47.7109375" style="348" customWidth="1"/>
    <col min="3584" max="3584" width="5.42578125" style="348"/>
    <col min="3585" max="3585" width="55.42578125" style="348" customWidth="1"/>
    <col min="3586" max="3586" width="5.42578125" style="348" customWidth="1"/>
    <col min="3587" max="3587" width="6.7109375" style="348" customWidth="1"/>
    <col min="3588" max="3588" width="6.42578125" style="348" customWidth="1"/>
    <col min="3589" max="3589" width="13.7109375" style="348" customWidth="1"/>
    <col min="3590" max="3590" width="6" style="348" customWidth="1"/>
    <col min="3591" max="3591" width="13.5703125" style="348" customWidth="1"/>
    <col min="3592" max="3838" width="8.85546875" style="348" customWidth="1"/>
    <col min="3839" max="3839" width="47.7109375" style="348" customWidth="1"/>
    <col min="3840" max="3840" width="5.42578125" style="348"/>
    <col min="3841" max="3841" width="55.42578125" style="348" customWidth="1"/>
    <col min="3842" max="3842" width="5.42578125" style="348" customWidth="1"/>
    <col min="3843" max="3843" width="6.7109375" style="348" customWidth="1"/>
    <col min="3844" max="3844" width="6.42578125" style="348" customWidth="1"/>
    <col min="3845" max="3845" width="13.7109375" style="348" customWidth="1"/>
    <col min="3846" max="3846" width="6" style="348" customWidth="1"/>
    <col min="3847" max="3847" width="13.5703125" style="348" customWidth="1"/>
    <col min="3848" max="4094" width="8.85546875" style="348" customWidth="1"/>
    <col min="4095" max="4095" width="47.7109375" style="348" customWidth="1"/>
    <col min="4096" max="4096" width="5.42578125" style="348"/>
    <col min="4097" max="4097" width="55.42578125" style="348" customWidth="1"/>
    <col min="4098" max="4098" width="5.42578125" style="348" customWidth="1"/>
    <col min="4099" max="4099" width="6.7109375" style="348" customWidth="1"/>
    <col min="4100" max="4100" width="6.42578125" style="348" customWidth="1"/>
    <col min="4101" max="4101" width="13.7109375" style="348" customWidth="1"/>
    <col min="4102" max="4102" width="6" style="348" customWidth="1"/>
    <col min="4103" max="4103" width="13.5703125" style="348" customWidth="1"/>
    <col min="4104" max="4350" width="8.85546875" style="348" customWidth="1"/>
    <col min="4351" max="4351" width="47.7109375" style="348" customWidth="1"/>
    <col min="4352" max="4352" width="5.42578125" style="348"/>
    <col min="4353" max="4353" width="55.42578125" style="348" customWidth="1"/>
    <col min="4354" max="4354" width="5.42578125" style="348" customWidth="1"/>
    <col min="4355" max="4355" width="6.7109375" style="348" customWidth="1"/>
    <col min="4356" max="4356" width="6.42578125" style="348" customWidth="1"/>
    <col min="4357" max="4357" width="13.7109375" style="348" customWidth="1"/>
    <col min="4358" max="4358" width="6" style="348" customWidth="1"/>
    <col min="4359" max="4359" width="13.5703125" style="348" customWidth="1"/>
    <col min="4360" max="4606" width="8.85546875" style="348" customWidth="1"/>
    <col min="4607" max="4607" width="47.7109375" style="348" customWidth="1"/>
    <col min="4608" max="4608" width="5.42578125" style="348"/>
    <col min="4609" max="4609" width="55.42578125" style="348" customWidth="1"/>
    <col min="4610" max="4610" width="5.42578125" style="348" customWidth="1"/>
    <col min="4611" max="4611" width="6.7109375" style="348" customWidth="1"/>
    <col min="4612" max="4612" width="6.42578125" style="348" customWidth="1"/>
    <col min="4613" max="4613" width="13.7109375" style="348" customWidth="1"/>
    <col min="4614" max="4614" width="6" style="348" customWidth="1"/>
    <col min="4615" max="4615" width="13.5703125" style="348" customWidth="1"/>
    <col min="4616" max="4862" width="8.85546875" style="348" customWidth="1"/>
    <col min="4863" max="4863" width="47.7109375" style="348" customWidth="1"/>
    <col min="4864" max="4864" width="5.42578125" style="348"/>
    <col min="4865" max="4865" width="55.42578125" style="348" customWidth="1"/>
    <col min="4866" max="4866" width="5.42578125" style="348" customWidth="1"/>
    <col min="4867" max="4867" width="6.7109375" style="348" customWidth="1"/>
    <col min="4868" max="4868" width="6.42578125" style="348" customWidth="1"/>
    <col min="4869" max="4869" width="13.7109375" style="348" customWidth="1"/>
    <col min="4870" max="4870" width="6" style="348" customWidth="1"/>
    <col min="4871" max="4871" width="13.5703125" style="348" customWidth="1"/>
    <col min="4872" max="5118" width="8.85546875" style="348" customWidth="1"/>
    <col min="5119" max="5119" width="47.7109375" style="348" customWidth="1"/>
    <col min="5120" max="5120" width="5.42578125" style="348"/>
    <col min="5121" max="5121" width="55.42578125" style="348" customWidth="1"/>
    <col min="5122" max="5122" width="5.42578125" style="348" customWidth="1"/>
    <col min="5123" max="5123" width="6.7109375" style="348" customWidth="1"/>
    <col min="5124" max="5124" width="6.42578125" style="348" customWidth="1"/>
    <col min="5125" max="5125" width="13.7109375" style="348" customWidth="1"/>
    <col min="5126" max="5126" width="6" style="348" customWidth="1"/>
    <col min="5127" max="5127" width="13.5703125" style="348" customWidth="1"/>
    <col min="5128" max="5374" width="8.85546875" style="348" customWidth="1"/>
    <col min="5375" max="5375" width="47.7109375" style="348" customWidth="1"/>
    <col min="5376" max="5376" width="5.42578125" style="348"/>
    <col min="5377" max="5377" width="55.42578125" style="348" customWidth="1"/>
    <col min="5378" max="5378" width="5.42578125" style="348" customWidth="1"/>
    <col min="5379" max="5379" width="6.7109375" style="348" customWidth="1"/>
    <col min="5380" max="5380" width="6.42578125" style="348" customWidth="1"/>
    <col min="5381" max="5381" width="13.7109375" style="348" customWidth="1"/>
    <col min="5382" max="5382" width="6" style="348" customWidth="1"/>
    <col min="5383" max="5383" width="13.5703125" style="348" customWidth="1"/>
    <col min="5384" max="5630" width="8.85546875" style="348" customWidth="1"/>
    <col min="5631" max="5631" width="47.7109375" style="348" customWidth="1"/>
    <col min="5632" max="5632" width="5.42578125" style="348"/>
    <col min="5633" max="5633" width="55.42578125" style="348" customWidth="1"/>
    <col min="5634" max="5634" width="5.42578125" style="348" customWidth="1"/>
    <col min="5635" max="5635" width="6.7109375" style="348" customWidth="1"/>
    <col min="5636" max="5636" width="6.42578125" style="348" customWidth="1"/>
    <col min="5637" max="5637" width="13.7109375" style="348" customWidth="1"/>
    <col min="5638" max="5638" width="6" style="348" customWidth="1"/>
    <col min="5639" max="5639" width="13.5703125" style="348" customWidth="1"/>
    <col min="5640" max="5886" width="8.85546875" style="348" customWidth="1"/>
    <col min="5887" max="5887" width="47.7109375" style="348" customWidth="1"/>
    <col min="5888" max="5888" width="5.42578125" style="348"/>
    <col min="5889" max="5889" width="55.42578125" style="348" customWidth="1"/>
    <col min="5890" max="5890" width="5.42578125" style="348" customWidth="1"/>
    <col min="5891" max="5891" width="6.7109375" style="348" customWidth="1"/>
    <col min="5892" max="5892" width="6.42578125" style="348" customWidth="1"/>
    <col min="5893" max="5893" width="13.7109375" style="348" customWidth="1"/>
    <col min="5894" max="5894" width="6" style="348" customWidth="1"/>
    <col min="5895" max="5895" width="13.5703125" style="348" customWidth="1"/>
    <col min="5896" max="6142" width="8.85546875" style="348" customWidth="1"/>
    <col min="6143" max="6143" width="47.7109375" style="348" customWidth="1"/>
    <col min="6144" max="6144" width="5.42578125" style="348"/>
    <col min="6145" max="6145" width="55.42578125" style="348" customWidth="1"/>
    <col min="6146" max="6146" width="5.42578125" style="348" customWidth="1"/>
    <col min="6147" max="6147" width="6.7109375" style="348" customWidth="1"/>
    <col min="6148" max="6148" width="6.42578125" style="348" customWidth="1"/>
    <col min="6149" max="6149" width="13.7109375" style="348" customWidth="1"/>
    <col min="6150" max="6150" width="6" style="348" customWidth="1"/>
    <col min="6151" max="6151" width="13.5703125" style="348" customWidth="1"/>
    <col min="6152" max="6398" width="8.85546875" style="348" customWidth="1"/>
    <col min="6399" max="6399" width="47.7109375" style="348" customWidth="1"/>
    <col min="6400" max="6400" width="5.42578125" style="348"/>
    <col min="6401" max="6401" width="55.42578125" style="348" customWidth="1"/>
    <col min="6402" max="6402" width="5.42578125" style="348" customWidth="1"/>
    <col min="6403" max="6403" width="6.7109375" style="348" customWidth="1"/>
    <col min="6404" max="6404" width="6.42578125" style="348" customWidth="1"/>
    <col min="6405" max="6405" width="13.7109375" style="348" customWidth="1"/>
    <col min="6406" max="6406" width="6" style="348" customWidth="1"/>
    <col min="6407" max="6407" width="13.5703125" style="348" customWidth="1"/>
    <col min="6408" max="6654" width="8.85546875" style="348" customWidth="1"/>
    <col min="6655" max="6655" width="47.7109375" style="348" customWidth="1"/>
    <col min="6656" max="6656" width="5.42578125" style="348"/>
    <col min="6657" max="6657" width="55.42578125" style="348" customWidth="1"/>
    <col min="6658" max="6658" width="5.42578125" style="348" customWidth="1"/>
    <col min="6659" max="6659" width="6.7109375" style="348" customWidth="1"/>
    <col min="6660" max="6660" width="6.42578125" style="348" customWidth="1"/>
    <col min="6661" max="6661" width="13.7109375" style="348" customWidth="1"/>
    <col min="6662" max="6662" width="6" style="348" customWidth="1"/>
    <col min="6663" max="6663" width="13.5703125" style="348" customWidth="1"/>
    <col min="6664" max="6910" width="8.85546875" style="348" customWidth="1"/>
    <col min="6911" max="6911" width="47.7109375" style="348" customWidth="1"/>
    <col min="6912" max="6912" width="5.42578125" style="348"/>
    <col min="6913" max="6913" width="55.42578125" style="348" customWidth="1"/>
    <col min="6914" max="6914" width="5.42578125" style="348" customWidth="1"/>
    <col min="6915" max="6915" width="6.7109375" style="348" customWidth="1"/>
    <col min="6916" max="6916" width="6.42578125" style="348" customWidth="1"/>
    <col min="6917" max="6917" width="13.7109375" style="348" customWidth="1"/>
    <col min="6918" max="6918" width="6" style="348" customWidth="1"/>
    <col min="6919" max="6919" width="13.5703125" style="348" customWidth="1"/>
    <col min="6920" max="7166" width="8.85546875" style="348" customWidth="1"/>
    <col min="7167" max="7167" width="47.7109375" style="348" customWidth="1"/>
    <col min="7168" max="7168" width="5.42578125" style="348"/>
    <col min="7169" max="7169" width="55.42578125" style="348" customWidth="1"/>
    <col min="7170" max="7170" width="5.42578125" style="348" customWidth="1"/>
    <col min="7171" max="7171" width="6.7109375" style="348" customWidth="1"/>
    <col min="7172" max="7172" width="6.42578125" style="348" customWidth="1"/>
    <col min="7173" max="7173" width="13.7109375" style="348" customWidth="1"/>
    <col min="7174" max="7174" width="6" style="348" customWidth="1"/>
    <col min="7175" max="7175" width="13.5703125" style="348" customWidth="1"/>
    <col min="7176" max="7422" width="8.85546875" style="348" customWidth="1"/>
    <col min="7423" max="7423" width="47.7109375" style="348" customWidth="1"/>
    <col min="7424" max="7424" width="5.42578125" style="348"/>
    <col min="7425" max="7425" width="55.42578125" style="348" customWidth="1"/>
    <col min="7426" max="7426" width="5.42578125" style="348" customWidth="1"/>
    <col min="7427" max="7427" width="6.7109375" style="348" customWidth="1"/>
    <col min="7428" max="7428" width="6.42578125" style="348" customWidth="1"/>
    <col min="7429" max="7429" width="13.7109375" style="348" customWidth="1"/>
    <col min="7430" max="7430" width="6" style="348" customWidth="1"/>
    <col min="7431" max="7431" width="13.5703125" style="348" customWidth="1"/>
    <col min="7432" max="7678" width="8.85546875" style="348" customWidth="1"/>
    <col min="7679" max="7679" width="47.7109375" style="348" customWidth="1"/>
    <col min="7680" max="7680" width="5.42578125" style="348"/>
    <col min="7681" max="7681" width="55.42578125" style="348" customWidth="1"/>
    <col min="7682" max="7682" width="5.42578125" style="348" customWidth="1"/>
    <col min="7683" max="7683" width="6.7109375" style="348" customWidth="1"/>
    <col min="7684" max="7684" width="6.42578125" style="348" customWidth="1"/>
    <col min="7685" max="7685" width="13.7109375" style="348" customWidth="1"/>
    <col min="7686" max="7686" width="6" style="348" customWidth="1"/>
    <col min="7687" max="7687" width="13.5703125" style="348" customWidth="1"/>
    <col min="7688" max="7934" width="8.85546875" style="348" customWidth="1"/>
    <col min="7935" max="7935" width="47.7109375" style="348" customWidth="1"/>
    <col min="7936" max="7936" width="5.42578125" style="348"/>
    <col min="7937" max="7937" width="55.42578125" style="348" customWidth="1"/>
    <col min="7938" max="7938" width="5.42578125" style="348" customWidth="1"/>
    <col min="7939" max="7939" width="6.7109375" style="348" customWidth="1"/>
    <col min="7940" max="7940" width="6.42578125" style="348" customWidth="1"/>
    <col min="7941" max="7941" width="13.7109375" style="348" customWidth="1"/>
    <col min="7942" max="7942" width="6" style="348" customWidth="1"/>
    <col min="7943" max="7943" width="13.5703125" style="348" customWidth="1"/>
    <col min="7944" max="8190" width="8.85546875" style="348" customWidth="1"/>
    <col min="8191" max="8191" width="47.7109375" style="348" customWidth="1"/>
    <col min="8192" max="8192" width="5.42578125" style="348"/>
    <col min="8193" max="8193" width="55.42578125" style="348" customWidth="1"/>
    <col min="8194" max="8194" width="5.42578125" style="348" customWidth="1"/>
    <col min="8195" max="8195" width="6.7109375" style="348" customWidth="1"/>
    <col min="8196" max="8196" width="6.42578125" style="348" customWidth="1"/>
    <col min="8197" max="8197" width="13.7109375" style="348" customWidth="1"/>
    <col min="8198" max="8198" width="6" style="348" customWidth="1"/>
    <col min="8199" max="8199" width="13.5703125" style="348" customWidth="1"/>
    <col min="8200" max="8446" width="8.85546875" style="348" customWidth="1"/>
    <col min="8447" max="8447" width="47.7109375" style="348" customWidth="1"/>
    <col min="8448" max="8448" width="5.42578125" style="348"/>
    <col min="8449" max="8449" width="55.42578125" style="348" customWidth="1"/>
    <col min="8450" max="8450" width="5.42578125" style="348" customWidth="1"/>
    <col min="8451" max="8451" width="6.7109375" style="348" customWidth="1"/>
    <col min="8452" max="8452" width="6.42578125" style="348" customWidth="1"/>
    <col min="8453" max="8453" width="13.7109375" style="348" customWidth="1"/>
    <col min="8454" max="8454" width="6" style="348" customWidth="1"/>
    <col min="8455" max="8455" width="13.5703125" style="348" customWidth="1"/>
    <col min="8456" max="8702" width="8.85546875" style="348" customWidth="1"/>
    <col min="8703" max="8703" width="47.7109375" style="348" customWidth="1"/>
    <col min="8704" max="8704" width="5.42578125" style="348"/>
    <col min="8705" max="8705" width="55.42578125" style="348" customWidth="1"/>
    <col min="8706" max="8706" width="5.42578125" style="348" customWidth="1"/>
    <col min="8707" max="8707" width="6.7109375" style="348" customWidth="1"/>
    <col min="8708" max="8708" width="6.42578125" style="348" customWidth="1"/>
    <col min="8709" max="8709" width="13.7109375" style="348" customWidth="1"/>
    <col min="8710" max="8710" width="6" style="348" customWidth="1"/>
    <col min="8711" max="8711" width="13.5703125" style="348" customWidth="1"/>
    <col min="8712" max="8958" width="8.85546875" style="348" customWidth="1"/>
    <col min="8959" max="8959" width="47.7109375" style="348" customWidth="1"/>
    <col min="8960" max="8960" width="5.42578125" style="348"/>
    <col min="8961" max="8961" width="55.42578125" style="348" customWidth="1"/>
    <col min="8962" max="8962" width="5.42578125" style="348" customWidth="1"/>
    <col min="8963" max="8963" width="6.7109375" style="348" customWidth="1"/>
    <col min="8964" max="8964" width="6.42578125" style="348" customWidth="1"/>
    <col min="8965" max="8965" width="13.7109375" style="348" customWidth="1"/>
    <col min="8966" max="8966" width="6" style="348" customWidth="1"/>
    <col min="8967" max="8967" width="13.5703125" style="348" customWidth="1"/>
    <col min="8968" max="9214" width="8.85546875" style="348" customWidth="1"/>
    <col min="9215" max="9215" width="47.7109375" style="348" customWidth="1"/>
    <col min="9216" max="9216" width="5.42578125" style="348"/>
    <col min="9217" max="9217" width="55.42578125" style="348" customWidth="1"/>
    <col min="9218" max="9218" width="5.42578125" style="348" customWidth="1"/>
    <col min="9219" max="9219" width="6.7109375" style="348" customWidth="1"/>
    <col min="9220" max="9220" width="6.42578125" style="348" customWidth="1"/>
    <col min="9221" max="9221" width="13.7109375" style="348" customWidth="1"/>
    <col min="9222" max="9222" width="6" style="348" customWidth="1"/>
    <col min="9223" max="9223" width="13.5703125" style="348" customWidth="1"/>
    <col min="9224" max="9470" width="8.85546875" style="348" customWidth="1"/>
    <col min="9471" max="9471" width="47.7109375" style="348" customWidth="1"/>
    <col min="9472" max="9472" width="5.42578125" style="348"/>
    <col min="9473" max="9473" width="55.42578125" style="348" customWidth="1"/>
    <col min="9474" max="9474" width="5.42578125" style="348" customWidth="1"/>
    <col min="9475" max="9475" width="6.7109375" style="348" customWidth="1"/>
    <col min="9476" max="9476" width="6.42578125" style="348" customWidth="1"/>
    <col min="9477" max="9477" width="13.7109375" style="348" customWidth="1"/>
    <col min="9478" max="9478" width="6" style="348" customWidth="1"/>
    <col min="9479" max="9479" width="13.5703125" style="348" customWidth="1"/>
    <col min="9480" max="9726" width="8.85546875" style="348" customWidth="1"/>
    <col min="9727" max="9727" width="47.7109375" style="348" customWidth="1"/>
    <col min="9728" max="9728" width="5.42578125" style="348"/>
    <col min="9729" max="9729" width="55.42578125" style="348" customWidth="1"/>
    <col min="9730" max="9730" width="5.42578125" style="348" customWidth="1"/>
    <col min="9731" max="9731" width="6.7109375" style="348" customWidth="1"/>
    <col min="9732" max="9732" width="6.42578125" style="348" customWidth="1"/>
    <col min="9733" max="9733" width="13.7109375" style="348" customWidth="1"/>
    <col min="9734" max="9734" width="6" style="348" customWidth="1"/>
    <col min="9735" max="9735" width="13.5703125" style="348" customWidth="1"/>
    <col min="9736" max="9982" width="8.85546875" style="348" customWidth="1"/>
    <col min="9983" max="9983" width="47.7109375" style="348" customWidth="1"/>
    <col min="9984" max="9984" width="5.42578125" style="348"/>
    <col min="9985" max="9985" width="55.42578125" style="348" customWidth="1"/>
    <col min="9986" max="9986" width="5.42578125" style="348" customWidth="1"/>
    <col min="9987" max="9987" width="6.7109375" style="348" customWidth="1"/>
    <col min="9988" max="9988" width="6.42578125" style="348" customWidth="1"/>
    <col min="9989" max="9989" width="13.7109375" style="348" customWidth="1"/>
    <col min="9990" max="9990" width="6" style="348" customWidth="1"/>
    <col min="9991" max="9991" width="13.5703125" style="348" customWidth="1"/>
    <col min="9992" max="10238" width="8.85546875" style="348" customWidth="1"/>
    <col min="10239" max="10239" width="47.7109375" style="348" customWidth="1"/>
    <col min="10240" max="10240" width="5.42578125" style="348"/>
    <col min="10241" max="10241" width="55.42578125" style="348" customWidth="1"/>
    <col min="10242" max="10242" width="5.42578125" style="348" customWidth="1"/>
    <col min="10243" max="10243" width="6.7109375" style="348" customWidth="1"/>
    <col min="10244" max="10244" width="6.42578125" style="348" customWidth="1"/>
    <col min="10245" max="10245" width="13.7109375" style="348" customWidth="1"/>
    <col min="10246" max="10246" width="6" style="348" customWidth="1"/>
    <col min="10247" max="10247" width="13.5703125" style="348" customWidth="1"/>
    <col min="10248" max="10494" width="8.85546875" style="348" customWidth="1"/>
    <col min="10495" max="10495" width="47.7109375" style="348" customWidth="1"/>
    <col min="10496" max="10496" width="5.42578125" style="348"/>
    <col min="10497" max="10497" width="55.42578125" style="348" customWidth="1"/>
    <col min="10498" max="10498" width="5.42578125" style="348" customWidth="1"/>
    <col min="10499" max="10499" width="6.7109375" style="348" customWidth="1"/>
    <col min="10500" max="10500" width="6.42578125" style="348" customWidth="1"/>
    <col min="10501" max="10501" width="13.7109375" style="348" customWidth="1"/>
    <col min="10502" max="10502" width="6" style="348" customWidth="1"/>
    <col min="10503" max="10503" width="13.5703125" style="348" customWidth="1"/>
    <col min="10504" max="10750" width="8.85546875" style="348" customWidth="1"/>
    <col min="10751" max="10751" width="47.7109375" style="348" customWidth="1"/>
    <col min="10752" max="10752" width="5.42578125" style="348"/>
    <col min="10753" max="10753" width="55.42578125" style="348" customWidth="1"/>
    <col min="10754" max="10754" width="5.42578125" style="348" customWidth="1"/>
    <col min="10755" max="10755" width="6.7109375" style="348" customWidth="1"/>
    <col min="10756" max="10756" width="6.42578125" style="348" customWidth="1"/>
    <col min="10757" max="10757" width="13.7109375" style="348" customWidth="1"/>
    <col min="10758" max="10758" width="6" style="348" customWidth="1"/>
    <col min="10759" max="10759" width="13.5703125" style="348" customWidth="1"/>
    <col min="10760" max="11006" width="8.85546875" style="348" customWidth="1"/>
    <col min="11007" max="11007" width="47.7109375" style="348" customWidth="1"/>
    <col min="11008" max="11008" width="5.42578125" style="348"/>
    <col min="11009" max="11009" width="55.42578125" style="348" customWidth="1"/>
    <col min="11010" max="11010" width="5.42578125" style="348" customWidth="1"/>
    <col min="11011" max="11011" width="6.7109375" style="348" customWidth="1"/>
    <col min="11012" max="11012" width="6.42578125" style="348" customWidth="1"/>
    <col min="11013" max="11013" width="13.7109375" style="348" customWidth="1"/>
    <col min="11014" max="11014" width="6" style="348" customWidth="1"/>
    <col min="11015" max="11015" width="13.5703125" style="348" customWidth="1"/>
    <col min="11016" max="11262" width="8.85546875" style="348" customWidth="1"/>
    <col min="11263" max="11263" width="47.7109375" style="348" customWidth="1"/>
    <col min="11264" max="11264" width="5.42578125" style="348"/>
    <col min="11265" max="11265" width="55.42578125" style="348" customWidth="1"/>
    <col min="11266" max="11266" width="5.42578125" style="348" customWidth="1"/>
    <col min="11267" max="11267" width="6.7109375" style="348" customWidth="1"/>
    <col min="11268" max="11268" width="6.42578125" style="348" customWidth="1"/>
    <col min="11269" max="11269" width="13.7109375" style="348" customWidth="1"/>
    <col min="11270" max="11270" width="6" style="348" customWidth="1"/>
    <col min="11271" max="11271" width="13.5703125" style="348" customWidth="1"/>
    <col min="11272" max="11518" width="8.85546875" style="348" customWidth="1"/>
    <col min="11519" max="11519" width="47.7109375" style="348" customWidth="1"/>
    <col min="11520" max="11520" width="5.42578125" style="348"/>
    <col min="11521" max="11521" width="55.42578125" style="348" customWidth="1"/>
    <col min="11522" max="11522" width="5.42578125" style="348" customWidth="1"/>
    <col min="11523" max="11523" width="6.7109375" style="348" customWidth="1"/>
    <col min="11524" max="11524" width="6.42578125" style="348" customWidth="1"/>
    <col min="11525" max="11525" width="13.7109375" style="348" customWidth="1"/>
    <col min="11526" max="11526" width="6" style="348" customWidth="1"/>
    <col min="11527" max="11527" width="13.5703125" style="348" customWidth="1"/>
    <col min="11528" max="11774" width="8.85546875" style="348" customWidth="1"/>
    <col min="11775" max="11775" width="47.7109375" style="348" customWidth="1"/>
    <col min="11776" max="11776" width="5.42578125" style="348"/>
    <col min="11777" max="11777" width="55.42578125" style="348" customWidth="1"/>
    <col min="11778" max="11778" width="5.42578125" style="348" customWidth="1"/>
    <col min="11779" max="11779" width="6.7109375" style="348" customWidth="1"/>
    <col min="11780" max="11780" width="6.42578125" style="348" customWidth="1"/>
    <col min="11781" max="11781" width="13.7109375" style="348" customWidth="1"/>
    <col min="11782" max="11782" width="6" style="348" customWidth="1"/>
    <col min="11783" max="11783" width="13.5703125" style="348" customWidth="1"/>
    <col min="11784" max="12030" width="8.85546875" style="348" customWidth="1"/>
    <col min="12031" max="12031" width="47.7109375" style="348" customWidth="1"/>
    <col min="12032" max="12032" width="5.42578125" style="348"/>
    <col min="12033" max="12033" width="55.42578125" style="348" customWidth="1"/>
    <col min="12034" max="12034" width="5.42578125" style="348" customWidth="1"/>
    <col min="12035" max="12035" width="6.7109375" style="348" customWidth="1"/>
    <col min="12036" max="12036" width="6.42578125" style="348" customWidth="1"/>
    <col min="12037" max="12037" width="13.7109375" style="348" customWidth="1"/>
    <col min="12038" max="12038" width="6" style="348" customWidth="1"/>
    <col min="12039" max="12039" width="13.5703125" style="348" customWidth="1"/>
    <col min="12040" max="12286" width="8.85546875" style="348" customWidth="1"/>
    <col min="12287" max="12287" width="47.7109375" style="348" customWidth="1"/>
    <col min="12288" max="12288" width="5.42578125" style="348"/>
    <col min="12289" max="12289" width="55.42578125" style="348" customWidth="1"/>
    <col min="12290" max="12290" width="5.42578125" style="348" customWidth="1"/>
    <col min="12291" max="12291" width="6.7109375" style="348" customWidth="1"/>
    <col min="12292" max="12292" width="6.42578125" style="348" customWidth="1"/>
    <col min="12293" max="12293" width="13.7109375" style="348" customWidth="1"/>
    <col min="12294" max="12294" width="6" style="348" customWidth="1"/>
    <col min="12295" max="12295" width="13.5703125" style="348" customWidth="1"/>
    <col min="12296" max="12542" width="8.85546875" style="348" customWidth="1"/>
    <col min="12543" max="12543" width="47.7109375" style="348" customWidth="1"/>
    <col min="12544" max="12544" width="5.42578125" style="348"/>
    <col min="12545" max="12545" width="55.42578125" style="348" customWidth="1"/>
    <col min="12546" max="12546" width="5.42578125" style="348" customWidth="1"/>
    <col min="12547" max="12547" width="6.7109375" style="348" customWidth="1"/>
    <col min="12548" max="12548" width="6.42578125" style="348" customWidth="1"/>
    <col min="12549" max="12549" width="13.7109375" style="348" customWidth="1"/>
    <col min="12550" max="12550" width="6" style="348" customWidth="1"/>
    <col min="12551" max="12551" width="13.5703125" style="348" customWidth="1"/>
    <col min="12552" max="12798" width="8.85546875" style="348" customWidth="1"/>
    <col min="12799" max="12799" width="47.7109375" style="348" customWidth="1"/>
    <col min="12800" max="12800" width="5.42578125" style="348"/>
    <col min="12801" max="12801" width="55.42578125" style="348" customWidth="1"/>
    <col min="12802" max="12802" width="5.42578125" style="348" customWidth="1"/>
    <col min="12803" max="12803" width="6.7109375" style="348" customWidth="1"/>
    <col min="12804" max="12804" width="6.42578125" style="348" customWidth="1"/>
    <col min="12805" max="12805" width="13.7109375" style="348" customWidth="1"/>
    <col min="12806" max="12806" width="6" style="348" customWidth="1"/>
    <col min="12807" max="12807" width="13.5703125" style="348" customWidth="1"/>
    <col min="12808" max="13054" width="8.85546875" style="348" customWidth="1"/>
    <col min="13055" max="13055" width="47.7109375" style="348" customWidth="1"/>
    <col min="13056" max="13056" width="5.42578125" style="348"/>
    <col min="13057" max="13057" width="55.42578125" style="348" customWidth="1"/>
    <col min="13058" max="13058" width="5.42578125" style="348" customWidth="1"/>
    <col min="13059" max="13059" width="6.7109375" style="348" customWidth="1"/>
    <col min="13060" max="13060" width="6.42578125" style="348" customWidth="1"/>
    <col min="13061" max="13061" width="13.7109375" style="348" customWidth="1"/>
    <col min="13062" max="13062" width="6" style="348" customWidth="1"/>
    <col min="13063" max="13063" width="13.5703125" style="348" customWidth="1"/>
    <col min="13064" max="13310" width="8.85546875" style="348" customWidth="1"/>
    <col min="13311" max="13311" width="47.7109375" style="348" customWidth="1"/>
    <col min="13312" max="13312" width="5.42578125" style="348"/>
    <col min="13313" max="13313" width="55.42578125" style="348" customWidth="1"/>
    <col min="13314" max="13314" width="5.42578125" style="348" customWidth="1"/>
    <col min="13315" max="13315" width="6.7109375" style="348" customWidth="1"/>
    <col min="13316" max="13316" width="6.42578125" style="348" customWidth="1"/>
    <col min="13317" max="13317" width="13.7109375" style="348" customWidth="1"/>
    <col min="13318" max="13318" width="6" style="348" customWidth="1"/>
    <col min="13319" max="13319" width="13.5703125" style="348" customWidth="1"/>
    <col min="13320" max="13566" width="8.85546875" style="348" customWidth="1"/>
    <col min="13567" max="13567" width="47.7109375" style="348" customWidth="1"/>
    <col min="13568" max="13568" width="5.42578125" style="348"/>
    <col min="13569" max="13569" width="55.42578125" style="348" customWidth="1"/>
    <col min="13570" max="13570" width="5.42578125" style="348" customWidth="1"/>
    <col min="13571" max="13571" width="6.7109375" style="348" customWidth="1"/>
    <col min="13572" max="13572" width="6.42578125" style="348" customWidth="1"/>
    <col min="13573" max="13573" width="13.7109375" style="348" customWidth="1"/>
    <col min="13574" max="13574" width="6" style="348" customWidth="1"/>
    <col min="13575" max="13575" width="13.5703125" style="348" customWidth="1"/>
    <col min="13576" max="13822" width="8.85546875" style="348" customWidth="1"/>
    <col min="13823" max="13823" width="47.7109375" style="348" customWidth="1"/>
    <col min="13824" max="13824" width="5.42578125" style="348"/>
    <col min="13825" max="13825" width="55.42578125" style="348" customWidth="1"/>
    <col min="13826" max="13826" width="5.42578125" style="348" customWidth="1"/>
    <col min="13827" max="13827" width="6.7109375" style="348" customWidth="1"/>
    <col min="13828" max="13828" width="6.42578125" style="348" customWidth="1"/>
    <col min="13829" max="13829" width="13.7109375" style="348" customWidth="1"/>
    <col min="13830" max="13830" width="6" style="348" customWidth="1"/>
    <col min="13831" max="13831" width="13.5703125" style="348" customWidth="1"/>
    <col min="13832" max="14078" width="8.85546875" style="348" customWidth="1"/>
    <col min="14079" max="14079" width="47.7109375" style="348" customWidth="1"/>
    <col min="14080" max="14080" width="5.42578125" style="348"/>
    <col min="14081" max="14081" width="55.42578125" style="348" customWidth="1"/>
    <col min="14082" max="14082" width="5.42578125" style="348" customWidth="1"/>
    <col min="14083" max="14083" width="6.7109375" style="348" customWidth="1"/>
    <col min="14084" max="14084" width="6.42578125" style="348" customWidth="1"/>
    <col min="14085" max="14085" width="13.7109375" style="348" customWidth="1"/>
    <col min="14086" max="14086" width="6" style="348" customWidth="1"/>
    <col min="14087" max="14087" width="13.5703125" style="348" customWidth="1"/>
    <col min="14088" max="14334" width="8.85546875" style="348" customWidth="1"/>
    <col min="14335" max="14335" width="47.7109375" style="348" customWidth="1"/>
    <col min="14336" max="14336" width="5.42578125" style="348"/>
    <col min="14337" max="14337" width="55.42578125" style="348" customWidth="1"/>
    <col min="14338" max="14338" width="5.42578125" style="348" customWidth="1"/>
    <col min="14339" max="14339" width="6.7109375" style="348" customWidth="1"/>
    <col min="14340" max="14340" width="6.42578125" style="348" customWidth="1"/>
    <col min="14341" max="14341" width="13.7109375" style="348" customWidth="1"/>
    <col min="14342" max="14342" width="6" style="348" customWidth="1"/>
    <col min="14343" max="14343" width="13.5703125" style="348" customWidth="1"/>
    <col min="14344" max="14590" width="8.85546875" style="348" customWidth="1"/>
    <col min="14591" max="14591" width="47.7109375" style="348" customWidth="1"/>
    <col min="14592" max="14592" width="5.42578125" style="348"/>
    <col min="14593" max="14593" width="55.42578125" style="348" customWidth="1"/>
    <col min="14594" max="14594" width="5.42578125" style="348" customWidth="1"/>
    <col min="14595" max="14595" width="6.7109375" style="348" customWidth="1"/>
    <col min="14596" max="14596" width="6.42578125" style="348" customWidth="1"/>
    <col min="14597" max="14597" width="13.7109375" style="348" customWidth="1"/>
    <col min="14598" max="14598" width="6" style="348" customWidth="1"/>
    <col min="14599" max="14599" width="13.5703125" style="348" customWidth="1"/>
    <col min="14600" max="14846" width="8.85546875" style="348" customWidth="1"/>
    <col min="14847" max="14847" width="47.7109375" style="348" customWidth="1"/>
    <col min="14848" max="14848" width="5.42578125" style="348"/>
    <col min="14849" max="14849" width="55.42578125" style="348" customWidth="1"/>
    <col min="14850" max="14850" width="5.42578125" style="348" customWidth="1"/>
    <col min="14851" max="14851" width="6.7109375" style="348" customWidth="1"/>
    <col min="14852" max="14852" width="6.42578125" style="348" customWidth="1"/>
    <col min="14853" max="14853" width="13.7109375" style="348" customWidth="1"/>
    <col min="14854" max="14854" width="6" style="348" customWidth="1"/>
    <col min="14855" max="14855" width="13.5703125" style="348" customWidth="1"/>
    <col min="14856" max="15102" width="8.85546875" style="348" customWidth="1"/>
    <col min="15103" max="15103" width="47.7109375" style="348" customWidth="1"/>
    <col min="15104" max="15104" width="5.42578125" style="348"/>
    <col min="15105" max="15105" width="55.42578125" style="348" customWidth="1"/>
    <col min="15106" max="15106" width="5.42578125" style="348" customWidth="1"/>
    <col min="15107" max="15107" width="6.7109375" style="348" customWidth="1"/>
    <col min="15108" max="15108" width="6.42578125" style="348" customWidth="1"/>
    <col min="15109" max="15109" width="13.7109375" style="348" customWidth="1"/>
    <col min="15110" max="15110" width="6" style="348" customWidth="1"/>
    <col min="15111" max="15111" width="13.5703125" style="348" customWidth="1"/>
    <col min="15112" max="15358" width="8.85546875" style="348" customWidth="1"/>
    <col min="15359" max="15359" width="47.7109375" style="348" customWidth="1"/>
    <col min="15360" max="15360" width="5.42578125" style="348"/>
    <col min="15361" max="15361" width="55.42578125" style="348" customWidth="1"/>
    <col min="15362" max="15362" width="5.42578125" style="348" customWidth="1"/>
    <col min="15363" max="15363" width="6.7109375" style="348" customWidth="1"/>
    <col min="15364" max="15364" width="6.42578125" style="348" customWidth="1"/>
    <col min="15365" max="15365" width="13.7109375" style="348" customWidth="1"/>
    <col min="15366" max="15366" width="6" style="348" customWidth="1"/>
    <col min="15367" max="15367" width="13.5703125" style="348" customWidth="1"/>
    <col min="15368" max="15614" width="8.85546875" style="348" customWidth="1"/>
    <col min="15615" max="15615" width="47.7109375" style="348" customWidth="1"/>
    <col min="15616" max="15616" width="5.42578125" style="348"/>
    <col min="15617" max="15617" width="55.42578125" style="348" customWidth="1"/>
    <col min="15618" max="15618" width="5.42578125" style="348" customWidth="1"/>
    <col min="15619" max="15619" width="6.7109375" style="348" customWidth="1"/>
    <col min="15620" max="15620" width="6.42578125" style="348" customWidth="1"/>
    <col min="15621" max="15621" width="13.7109375" style="348" customWidth="1"/>
    <col min="15622" max="15622" width="6" style="348" customWidth="1"/>
    <col min="15623" max="15623" width="13.5703125" style="348" customWidth="1"/>
    <col min="15624" max="15870" width="8.85546875" style="348" customWidth="1"/>
    <col min="15871" max="15871" width="47.7109375" style="348" customWidth="1"/>
    <col min="15872" max="15872" width="5.42578125" style="348"/>
    <col min="15873" max="15873" width="55.42578125" style="348" customWidth="1"/>
    <col min="15874" max="15874" width="5.42578125" style="348" customWidth="1"/>
    <col min="15875" max="15875" width="6.7109375" style="348" customWidth="1"/>
    <col min="15876" max="15876" width="6.42578125" style="348" customWidth="1"/>
    <col min="15877" max="15877" width="13.7109375" style="348" customWidth="1"/>
    <col min="15878" max="15878" width="6" style="348" customWidth="1"/>
    <col min="15879" max="15879" width="13.5703125" style="348" customWidth="1"/>
    <col min="15880" max="16126" width="8.85546875" style="348" customWidth="1"/>
    <col min="16127" max="16127" width="47.7109375" style="348" customWidth="1"/>
    <col min="16128" max="16128" width="5.42578125" style="348"/>
    <col min="16129" max="16129" width="55.42578125" style="348" customWidth="1"/>
    <col min="16130" max="16130" width="5.42578125" style="348" customWidth="1"/>
    <col min="16131" max="16131" width="6.7109375" style="348" customWidth="1"/>
    <col min="16132" max="16132" width="6.42578125" style="348" customWidth="1"/>
    <col min="16133" max="16133" width="13.7109375" style="348" customWidth="1"/>
    <col min="16134" max="16134" width="6" style="348" customWidth="1"/>
    <col min="16135" max="16135" width="13.5703125" style="348" customWidth="1"/>
    <col min="16136" max="16382" width="8.85546875" style="348" customWidth="1"/>
    <col min="16383" max="16383" width="47.7109375" style="348" customWidth="1"/>
    <col min="16384" max="16384" width="5.42578125" style="348"/>
  </cols>
  <sheetData>
    <row r="1" spans="1:254" ht="15" x14ac:dyDescent="0.25">
      <c r="A1" s="542" t="s">
        <v>879</v>
      </c>
      <c r="B1" s="542"/>
      <c r="C1" s="542"/>
      <c r="D1" s="542"/>
      <c r="E1" s="542"/>
      <c r="F1" s="542"/>
      <c r="G1" s="543"/>
      <c r="H1" s="347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</row>
    <row r="2" spans="1:254" ht="15" x14ac:dyDescent="0.25">
      <c r="A2" s="544" t="s">
        <v>400</v>
      </c>
      <c r="B2" s="544"/>
      <c r="C2" s="544"/>
      <c r="D2" s="544"/>
      <c r="E2" s="544"/>
      <c r="F2" s="544"/>
      <c r="G2" s="545"/>
      <c r="H2" s="347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</row>
    <row r="3" spans="1:254" ht="15" x14ac:dyDescent="0.25">
      <c r="A3" s="544" t="s">
        <v>748</v>
      </c>
      <c r="B3" s="544"/>
      <c r="C3" s="544"/>
      <c r="D3" s="544"/>
      <c r="E3" s="544"/>
      <c r="F3" s="544"/>
      <c r="G3" s="545"/>
      <c r="H3" s="347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</row>
    <row r="4" spans="1:254" ht="15.75" x14ac:dyDescent="0.25">
      <c r="A4" s="546" t="s">
        <v>785</v>
      </c>
      <c r="B4" s="546"/>
      <c r="C4" s="546"/>
      <c r="D4" s="546"/>
      <c r="E4" s="546"/>
      <c r="F4" s="546"/>
      <c r="G4" s="546"/>
      <c r="H4" s="349"/>
    </row>
    <row r="5" spans="1:254" x14ac:dyDescent="0.2">
      <c r="A5" s="547" t="s">
        <v>848</v>
      </c>
      <c r="B5" s="547"/>
      <c r="C5" s="547"/>
      <c r="D5" s="547"/>
      <c r="E5" s="547"/>
      <c r="F5" s="547"/>
      <c r="G5" s="547"/>
      <c r="H5" s="349"/>
    </row>
    <row r="6" spans="1:254" x14ac:dyDescent="0.2">
      <c r="A6" s="350"/>
      <c r="B6" s="350"/>
      <c r="C6" s="350"/>
      <c r="D6" s="350"/>
      <c r="E6" s="350"/>
      <c r="F6" s="350"/>
      <c r="G6" s="351" t="s">
        <v>3</v>
      </c>
      <c r="H6" s="349"/>
    </row>
    <row r="7" spans="1:254" x14ac:dyDescent="0.2">
      <c r="A7" s="548" t="s">
        <v>786</v>
      </c>
      <c r="B7" s="550" t="s">
        <v>787</v>
      </c>
      <c r="C7" s="551"/>
      <c r="D7" s="551"/>
      <c r="E7" s="551"/>
      <c r="F7" s="551"/>
      <c r="G7" s="552" t="s">
        <v>685</v>
      </c>
    </row>
    <row r="8" spans="1:254" x14ac:dyDescent="0.2">
      <c r="A8" s="549"/>
      <c r="B8" s="352" t="s">
        <v>788</v>
      </c>
      <c r="C8" s="353" t="s">
        <v>403</v>
      </c>
      <c r="D8" s="353" t="s">
        <v>789</v>
      </c>
      <c r="E8" s="354" t="s">
        <v>405</v>
      </c>
      <c r="F8" s="354" t="s">
        <v>406</v>
      </c>
      <c r="G8" s="553"/>
    </row>
    <row r="9" spans="1:254" x14ac:dyDescent="0.2">
      <c r="A9" s="352">
        <v>1</v>
      </c>
      <c r="B9" s="352">
        <v>2</v>
      </c>
      <c r="C9" s="353" t="s">
        <v>409</v>
      </c>
      <c r="D9" s="353" t="s">
        <v>410</v>
      </c>
      <c r="E9" s="354">
        <v>5</v>
      </c>
      <c r="F9" s="354">
        <v>6</v>
      </c>
      <c r="G9" s="355">
        <v>7</v>
      </c>
    </row>
    <row r="10" spans="1:254" ht="15" x14ac:dyDescent="0.25">
      <c r="A10" s="356" t="s">
        <v>790</v>
      </c>
      <c r="B10" s="357">
        <v>510</v>
      </c>
      <c r="C10" s="358"/>
      <c r="D10" s="358"/>
      <c r="E10" s="359"/>
      <c r="F10" s="359"/>
      <c r="G10" s="360">
        <f>SUM(G11+G24)</f>
        <v>7641.4000000000005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  <c r="IM10" s="361"/>
      <c r="IN10" s="361"/>
      <c r="IO10" s="361"/>
      <c r="IP10" s="361"/>
      <c r="IQ10" s="361"/>
      <c r="IR10" s="361"/>
      <c r="IS10" s="361"/>
      <c r="IT10" s="361"/>
    </row>
    <row r="11" spans="1:254" ht="15.75" x14ac:dyDescent="0.25">
      <c r="A11" s="362" t="s">
        <v>412</v>
      </c>
      <c r="B11" s="363">
        <v>510</v>
      </c>
      <c r="C11" s="364" t="s">
        <v>413</v>
      </c>
      <c r="D11" s="364"/>
      <c r="E11" s="364"/>
      <c r="F11" s="364"/>
      <c r="G11" s="365">
        <f>SUM(G12+G16)</f>
        <v>7641.4000000000005</v>
      </c>
    </row>
    <row r="12" spans="1:254" ht="15" x14ac:dyDescent="0.25">
      <c r="A12" s="366" t="s">
        <v>791</v>
      </c>
      <c r="B12" s="367" t="s">
        <v>792</v>
      </c>
      <c r="C12" s="368" t="s">
        <v>413</v>
      </c>
      <c r="D12" s="368" t="s">
        <v>415</v>
      </c>
      <c r="E12" s="368"/>
      <c r="F12" s="368"/>
      <c r="G12" s="369">
        <f>SUM(G15)</f>
        <v>1999.3</v>
      </c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/>
      <c r="DJ12" s="370"/>
      <c r="DK12" s="370"/>
      <c r="DL12" s="370"/>
      <c r="DM12" s="370"/>
      <c r="DN12" s="370"/>
      <c r="DO12" s="370"/>
      <c r="DP12" s="370"/>
      <c r="DQ12" s="370"/>
      <c r="DR12" s="370"/>
      <c r="DS12" s="370"/>
      <c r="DT12" s="370"/>
      <c r="DU12" s="370"/>
      <c r="DV12" s="370"/>
      <c r="DW12" s="370"/>
      <c r="DX12" s="370"/>
      <c r="DY12" s="370"/>
      <c r="DZ12" s="370"/>
      <c r="EA12" s="370"/>
      <c r="EB12" s="370"/>
      <c r="EC12" s="370"/>
      <c r="ED12" s="370"/>
      <c r="EE12" s="370"/>
      <c r="EF12" s="370"/>
      <c r="EG12" s="370"/>
      <c r="EH12" s="370"/>
      <c r="EI12" s="370"/>
      <c r="EJ12" s="370"/>
      <c r="EK12" s="370"/>
      <c r="EL12" s="370"/>
      <c r="EM12" s="370"/>
      <c r="EN12" s="370"/>
      <c r="EO12" s="370"/>
      <c r="EP12" s="370"/>
      <c r="EQ12" s="370"/>
      <c r="ER12" s="370"/>
      <c r="ES12" s="370"/>
      <c r="ET12" s="370"/>
      <c r="EU12" s="370"/>
      <c r="EV12" s="370"/>
      <c r="EW12" s="370"/>
      <c r="EX12" s="370"/>
      <c r="EY12" s="370"/>
      <c r="EZ12" s="370"/>
      <c r="FA12" s="370"/>
      <c r="FB12" s="370"/>
      <c r="FC12" s="370"/>
      <c r="FD12" s="370"/>
      <c r="FE12" s="370"/>
      <c r="FF12" s="370"/>
      <c r="FG12" s="370"/>
      <c r="FH12" s="370"/>
      <c r="FI12" s="370"/>
      <c r="FJ12" s="370"/>
      <c r="FK12" s="370"/>
      <c r="FL12" s="370"/>
      <c r="FM12" s="370"/>
      <c r="FN12" s="370"/>
      <c r="FO12" s="370"/>
      <c r="FP12" s="370"/>
      <c r="FQ12" s="370"/>
      <c r="FR12" s="370"/>
      <c r="FS12" s="370"/>
      <c r="FT12" s="370"/>
      <c r="FU12" s="370"/>
      <c r="FV12" s="370"/>
      <c r="FW12" s="370"/>
      <c r="FX12" s="370"/>
      <c r="FY12" s="370"/>
      <c r="FZ12" s="370"/>
      <c r="GA12" s="370"/>
      <c r="GB12" s="370"/>
      <c r="GC12" s="370"/>
      <c r="GD12" s="370"/>
      <c r="GE12" s="370"/>
      <c r="GF12" s="370"/>
      <c r="GG12" s="370"/>
      <c r="GH12" s="370"/>
      <c r="GI12" s="370"/>
      <c r="GJ12" s="370"/>
      <c r="GK12" s="370"/>
      <c r="GL12" s="370"/>
      <c r="GM12" s="370"/>
      <c r="GN12" s="370"/>
      <c r="GO12" s="370"/>
      <c r="GP12" s="370"/>
      <c r="GQ12" s="370"/>
      <c r="GR12" s="370"/>
      <c r="GS12" s="370"/>
      <c r="GT12" s="370"/>
      <c r="GU12" s="370"/>
      <c r="GV12" s="370"/>
      <c r="GW12" s="370"/>
      <c r="GX12" s="370"/>
      <c r="GY12" s="370"/>
      <c r="GZ12" s="370"/>
      <c r="HA12" s="370"/>
      <c r="HB12" s="370"/>
      <c r="HC12" s="370"/>
      <c r="HD12" s="370"/>
      <c r="HE12" s="370"/>
      <c r="HF12" s="370"/>
      <c r="HG12" s="370"/>
      <c r="HH12" s="370"/>
      <c r="HI12" s="370"/>
      <c r="HJ12" s="370"/>
      <c r="HK12" s="370"/>
      <c r="HL12" s="370"/>
      <c r="HM12" s="370"/>
      <c r="HN12" s="370"/>
      <c r="HO12" s="370"/>
      <c r="HP12" s="370"/>
      <c r="HQ12" s="370"/>
      <c r="HR12" s="370"/>
      <c r="HS12" s="370"/>
      <c r="HT12" s="370"/>
      <c r="HU12" s="370"/>
      <c r="HV12" s="370"/>
      <c r="HW12" s="370"/>
      <c r="HX12" s="370"/>
      <c r="HY12" s="370"/>
      <c r="HZ12" s="370"/>
      <c r="IA12" s="370"/>
      <c r="IB12" s="370"/>
      <c r="IC12" s="370"/>
      <c r="ID12" s="370"/>
      <c r="IE12" s="370"/>
      <c r="IF12" s="370"/>
      <c r="IG12" s="370"/>
      <c r="IH12" s="370"/>
      <c r="II12" s="370"/>
      <c r="IJ12" s="370"/>
      <c r="IK12" s="370"/>
      <c r="IL12" s="370"/>
      <c r="IM12" s="370"/>
      <c r="IN12" s="370"/>
      <c r="IO12" s="370"/>
      <c r="IP12" s="370"/>
      <c r="IQ12" s="370"/>
      <c r="IR12" s="370"/>
      <c r="IS12" s="370"/>
      <c r="IT12" s="370"/>
    </row>
    <row r="13" spans="1:254" s="361" customFormat="1" ht="15" x14ac:dyDescent="0.25">
      <c r="A13" s="371" t="s">
        <v>416</v>
      </c>
      <c r="B13" s="372" t="s">
        <v>792</v>
      </c>
      <c r="C13" s="373" t="s">
        <v>413</v>
      </c>
      <c r="D13" s="373" t="s">
        <v>415</v>
      </c>
      <c r="E13" s="373" t="s">
        <v>417</v>
      </c>
      <c r="F13" s="373"/>
      <c r="G13" s="374">
        <f>SUM(G15)</f>
        <v>1999.3</v>
      </c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  <c r="FB13" s="375"/>
      <c r="FC13" s="375"/>
      <c r="FD13" s="375"/>
      <c r="FE13" s="375"/>
      <c r="FF13" s="375"/>
      <c r="FG13" s="375"/>
      <c r="FH13" s="375"/>
      <c r="FI13" s="375"/>
      <c r="FJ13" s="375"/>
      <c r="FK13" s="375"/>
      <c r="FL13" s="375"/>
      <c r="FM13" s="375"/>
      <c r="FN13" s="375"/>
      <c r="FO13" s="375"/>
      <c r="FP13" s="375"/>
      <c r="FQ13" s="375"/>
      <c r="FR13" s="375"/>
      <c r="FS13" s="375"/>
      <c r="FT13" s="375"/>
      <c r="FU13" s="375"/>
      <c r="FV13" s="375"/>
      <c r="FW13" s="375"/>
      <c r="FX13" s="375"/>
      <c r="FY13" s="375"/>
      <c r="FZ13" s="375"/>
      <c r="GA13" s="375"/>
      <c r="GB13" s="375"/>
      <c r="GC13" s="375"/>
      <c r="GD13" s="375"/>
      <c r="GE13" s="375"/>
      <c r="GF13" s="375"/>
      <c r="GG13" s="375"/>
      <c r="GH13" s="375"/>
      <c r="GI13" s="375"/>
      <c r="GJ13" s="375"/>
      <c r="GK13" s="375"/>
      <c r="GL13" s="375"/>
      <c r="GM13" s="375"/>
      <c r="GN13" s="375"/>
      <c r="GO13" s="375"/>
      <c r="GP13" s="375"/>
      <c r="GQ13" s="375"/>
      <c r="GR13" s="375"/>
      <c r="GS13" s="375"/>
      <c r="GT13" s="375"/>
      <c r="GU13" s="375"/>
      <c r="GV13" s="375"/>
      <c r="GW13" s="375"/>
      <c r="GX13" s="375"/>
      <c r="GY13" s="375"/>
      <c r="GZ13" s="375"/>
      <c r="HA13" s="375"/>
      <c r="HB13" s="375"/>
      <c r="HC13" s="375"/>
      <c r="HD13" s="375"/>
      <c r="HE13" s="375"/>
      <c r="HF13" s="375"/>
      <c r="HG13" s="375"/>
      <c r="HH13" s="375"/>
      <c r="HI13" s="375"/>
      <c r="HJ13" s="375"/>
      <c r="HK13" s="375"/>
      <c r="HL13" s="375"/>
      <c r="HM13" s="375"/>
      <c r="HN13" s="375"/>
      <c r="HO13" s="375"/>
      <c r="HP13" s="375"/>
      <c r="HQ13" s="375"/>
      <c r="HR13" s="375"/>
      <c r="HS13" s="375"/>
      <c r="HT13" s="375"/>
      <c r="HU13" s="375"/>
      <c r="HV13" s="375"/>
      <c r="HW13" s="375"/>
      <c r="HX13" s="375"/>
      <c r="HY13" s="375"/>
      <c r="HZ13" s="375"/>
      <c r="IA13" s="375"/>
      <c r="IB13" s="375"/>
      <c r="IC13" s="375"/>
      <c r="ID13" s="375"/>
      <c r="IE13" s="375"/>
      <c r="IF13" s="375"/>
      <c r="IG13" s="375"/>
      <c r="IH13" s="375"/>
      <c r="II13" s="375"/>
      <c r="IJ13" s="375"/>
      <c r="IK13" s="375"/>
      <c r="IL13" s="375"/>
      <c r="IM13" s="375"/>
      <c r="IN13" s="375"/>
      <c r="IO13" s="375"/>
      <c r="IP13" s="375"/>
      <c r="IQ13" s="375"/>
      <c r="IR13" s="375"/>
      <c r="IS13" s="375"/>
      <c r="IT13" s="375"/>
    </row>
    <row r="14" spans="1:254" ht="15" x14ac:dyDescent="0.25">
      <c r="A14" s="376" t="s">
        <v>418</v>
      </c>
      <c r="B14" s="377" t="s">
        <v>792</v>
      </c>
      <c r="C14" s="378" t="s">
        <v>413</v>
      </c>
      <c r="D14" s="378" t="s">
        <v>415</v>
      </c>
      <c r="E14" s="378" t="s">
        <v>417</v>
      </c>
      <c r="F14" s="378"/>
      <c r="G14" s="379">
        <f>SUM(G15)</f>
        <v>1999.3</v>
      </c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0"/>
      <c r="EZ14" s="380"/>
      <c r="FA14" s="380"/>
      <c r="FB14" s="380"/>
      <c r="FC14" s="380"/>
      <c r="FD14" s="380"/>
      <c r="FE14" s="380"/>
      <c r="FF14" s="380"/>
      <c r="FG14" s="380"/>
      <c r="FH14" s="380"/>
      <c r="FI14" s="380"/>
      <c r="FJ14" s="380"/>
      <c r="FK14" s="380"/>
      <c r="FL14" s="380"/>
      <c r="FM14" s="380"/>
      <c r="FN14" s="380"/>
      <c r="FO14" s="380"/>
      <c r="FP14" s="380"/>
      <c r="FQ14" s="380"/>
      <c r="FR14" s="380"/>
      <c r="FS14" s="380"/>
      <c r="FT14" s="380"/>
      <c r="FU14" s="380"/>
      <c r="FV14" s="380"/>
      <c r="FW14" s="380"/>
      <c r="FX14" s="380"/>
      <c r="FY14" s="380"/>
      <c r="FZ14" s="380"/>
      <c r="GA14" s="380"/>
      <c r="GB14" s="380"/>
      <c r="GC14" s="380"/>
      <c r="GD14" s="380"/>
      <c r="GE14" s="380"/>
      <c r="GF14" s="380"/>
      <c r="GG14" s="380"/>
      <c r="GH14" s="380"/>
      <c r="GI14" s="380"/>
      <c r="GJ14" s="380"/>
      <c r="GK14" s="380"/>
      <c r="GL14" s="380"/>
      <c r="GM14" s="380"/>
      <c r="GN14" s="380"/>
      <c r="GO14" s="380"/>
      <c r="GP14" s="380"/>
      <c r="GQ14" s="380"/>
      <c r="GR14" s="380"/>
      <c r="GS14" s="380"/>
      <c r="GT14" s="380"/>
      <c r="GU14" s="380"/>
      <c r="GV14" s="380"/>
      <c r="GW14" s="380"/>
      <c r="GX14" s="380"/>
      <c r="GY14" s="380"/>
      <c r="GZ14" s="380"/>
      <c r="HA14" s="380"/>
      <c r="HB14" s="380"/>
      <c r="HC14" s="380"/>
      <c r="HD14" s="380"/>
      <c r="HE14" s="380"/>
      <c r="HF14" s="380"/>
      <c r="HG14" s="380"/>
      <c r="HH14" s="380"/>
      <c r="HI14" s="380"/>
      <c r="HJ14" s="380"/>
      <c r="HK14" s="380"/>
      <c r="HL14" s="380"/>
      <c r="HM14" s="380"/>
      <c r="HN14" s="380"/>
      <c r="HO14" s="380"/>
      <c r="HP14" s="380"/>
      <c r="HQ14" s="380"/>
      <c r="HR14" s="380"/>
      <c r="HS14" s="380"/>
      <c r="HT14" s="380"/>
      <c r="HU14" s="380"/>
      <c r="HV14" s="380"/>
      <c r="HW14" s="380"/>
      <c r="HX14" s="380"/>
      <c r="HY14" s="380"/>
      <c r="HZ14" s="380"/>
      <c r="IA14" s="380"/>
      <c r="IB14" s="380"/>
      <c r="IC14" s="380"/>
      <c r="ID14" s="380"/>
      <c r="IE14" s="380"/>
      <c r="IF14" s="380"/>
      <c r="IG14" s="380"/>
      <c r="IH14" s="380"/>
      <c r="II14" s="380"/>
      <c r="IJ14" s="380"/>
      <c r="IK14" s="380"/>
      <c r="IL14" s="380"/>
      <c r="IM14" s="380"/>
      <c r="IN14" s="380"/>
      <c r="IO14" s="380"/>
      <c r="IP14" s="380"/>
      <c r="IQ14" s="380"/>
      <c r="IR14" s="380"/>
      <c r="IS14" s="380"/>
      <c r="IT14" s="380"/>
    </row>
    <row r="15" spans="1:254" s="370" customFormat="1" ht="39" x14ac:dyDescent="0.25">
      <c r="A15" s="381" t="s">
        <v>793</v>
      </c>
      <c r="B15" s="382" t="s">
        <v>792</v>
      </c>
      <c r="C15" s="383" t="s">
        <v>413</v>
      </c>
      <c r="D15" s="383" t="s">
        <v>415</v>
      </c>
      <c r="E15" s="383" t="s">
        <v>417</v>
      </c>
      <c r="F15" s="383" t="s">
        <v>420</v>
      </c>
      <c r="G15" s="384">
        <v>1999.3</v>
      </c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  <c r="DT15" s="348"/>
      <c r="DU15" s="348"/>
      <c r="DV15" s="348"/>
      <c r="DW15" s="348"/>
      <c r="DX15" s="348"/>
      <c r="DY15" s="348"/>
      <c r="DZ15" s="348"/>
      <c r="EA15" s="348"/>
      <c r="EB15" s="348"/>
      <c r="EC15" s="348"/>
      <c r="ED15" s="348"/>
      <c r="EE15" s="348"/>
      <c r="EF15" s="348"/>
      <c r="EG15" s="348"/>
      <c r="EH15" s="348"/>
      <c r="EI15" s="348"/>
      <c r="EJ15" s="348"/>
      <c r="EK15" s="348"/>
      <c r="EL15" s="348"/>
      <c r="EM15" s="348"/>
      <c r="EN15" s="348"/>
      <c r="EO15" s="348"/>
      <c r="EP15" s="348"/>
      <c r="EQ15" s="348"/>
      <c r="ER15" s="348"/>
      <c r="ES15" s="348"/>
      <c r="ET15" s="348"/>
      <c r="EU15" s="348"/>
      <c r="EV15" s="348"/>
      <c r="EW15" s="348"/>
      <c r="EX15" s="348"/>
      <c r="EY15" s="348"/>
      <c r="EZ15" s="348"/>
      <c r="FA15" s="348"/>
      <c r="FB15" s="348"/>
      <c r="FC15" s="348"/>
      <c r="FD15" s="348"/>
      <c r="FE15" s="348"/>
      <c r="FF15" s="348"/>
      <c r="FG15" s="348"/>
      <c r="FH15" s="348"/>
      <c r="FI15" s="348"/>
      <c r="FJ15" s="348"/>
      <c r="FK15" s="348"/>
      <c r="FL15" s="348"/>
      <c r="FM15" s="348"/>
      <c r="FN15" s="348"/>
      <c r="FO15" s="348"/>
      <c r="FP15" s="348"/>
      <c r="FQ15" s="348"/>
      <c r="FR15" s="348"/>
      <c r="FS15" s="348"/>
      <c r="FT15" s="348"/>
      <c r="FU15" s="348"/>
      <c r="FV15" s="348"/>
      <c r="FW15" s="348"/>
      <c r="FX15" s="348"/>
      <c r="FY15" s="348"/>
      <c r="FZ15" s="348"/>
      <c r="GA15" s="348"/>
      <c r="GB15" s="348"/>
      <c r="GC15" s="348"/>
      <c r="GD15" s="348"/>
      <c r="GE15" s="348"/>
      <c r="GF15" s="348"/>
      <c r="GG15" s="348"/>
      <c r="GH15" s="348"/>
      <c r="GI15" s="348"/>
      <c r="GJ15" s="348"/>
      <c r="GK15" s="348"/>
      <c r="GL15" s="348"/>
      <c r="GM15" s="348"/>
      <c r="GN15" s="348"/>
      <c r="GO15" s="348"/>
      <c r="GP15" s="348"/>
      <c r="GQ15" s="348"/>
      <c r="GR15" s="348"/>
      <c r="GS15" s="348"/>
      <c r="GT15" s="348"/>
      <c r="GU15" s="348"/>
      <c r="GV15" s="348"/>
      <c r="GW15" s="348"/>
      <c r="GX15" s="348"/>
      <c r="GY15" s="348"/>
      <c r="GZ15" s="348"/>
      <c r="HA15" s="348"/>
      <c r="HB15" s="348"/>
      <c r="HC15" s="348"/>
      <c r="HD15" s="348"/>
      <c r="HE15" s="348"/>
      <c r="HF15" s="348"/>
      <c r="HG15" s="348"/>
      <c r="HH15" s="348"/>
      <c r="HI15" s="348"/>
      <c r="HJ15" s="348"/>
      <c r="HK15" s="348"/>
      <c r="HL15" s="348"/>
      <c r="HM15" s="348"/>
      <c r="HN15" s="348"/>
      <c r="HO15" s="348"/>
      <c r="HP15" s="348"/>
      <c r="HQ15" s="348"/>
      <c r="HR15" s="348"/>
      <c r="HS15" s="348"/>
      <c r="HT15" s="348"/>
      <c r="HU15" s="348"/>
      <c r="HV15" s="348"/>
      <c r="HW15" s="348"/>
      <c r="HX15" s="348"/>
      <c r="HY15" s="348"/>
      <c r="HZ15" s="348"/>
      <c r="IA15" s="348"/>
      <c r="IB15" s="348"/>
      <c r="IC15" s="348"/>
      <c r="ID15" s="348"/>
      <c r="IE15" s="348"/>
      <c r="IF15" s="348"/>
      <c r="IG15" s="348"/>
      <c r="IH15" s="348"/>
      <c r="II15" s="348"/>
      <c r="IJ15" s="348"/>
      <c r="IK15" s="348"/>
      <c r="IL15" s="348"/>
      <c r="IM15" s="348"/>
      <c r="IN15" s="348"/>
      <c r="IO15" s="348"/>
      <c r="IP15" s="348"/>
      <c r="IQ15" s="348"/>
      <c r="IR15" s="348"/>
      <c r="IS15" s="348"/>
      <c r="IT15" s="348"/>
    </row>
    <row r="16" spans="1:254" s="375" customFormat="1" ht="15" x14ac:dyDescent="0.25">
      <c r="A16" s="385" t="s">
        <v>421</v>
      </c>
      <c r="B16" s="367" t="s">
        <v>792</v>
      </c>
      <c r="C16" s="368" t="s">
        <v>413</v>
      </c>
      <c r="D16" s="368" t="s">
        <v>422</v>
      </c>
      <c r="E16" s="368"/>
      <c r="F16" s="368"/>
      <c r="G16" s="369">
        <f>SUM(G19+G17)</f>
        <v>5642.1</v>
      </c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/>
      <c r="DZ16" s="380"/>
      <c r="EA16" s="380"/>
      <c r="EB16" s="380"/>
      <c r="EC16" s="380"/>
      <c r="ED16" s="380"/>
      <c r="EE16" s="380"/>
      <c r="EF16" s="380"/>
      <c r="EG16" s="380"/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0"/>
      <c r="FC16" s="380"/>
      <c r="FD16" s="380"/>
      <c r="FE16" s="380"/>
      <c r="FF16" s="380"/>
      <c r="FG16" s="380"/>
      <c r="FH16" s="380"/>
      <c r="FI16" s="380"/>
      <c r="FJ16" s="380"/>
      <c r="FK16" s="380"/>
      <c r="FL16" s="380"/>
      <c r="FM16" s="380"/>
      <c r="FN16" s="380"/>
      <c r="FO16" s="380"/>
      <c r="FP16" s="380"/>
      <c r="FQ16" s="380"/>
      <c r="FR16" s="380"/>
      <c r="FS16" s="380"/>
      <c r="FT16" s="380"/>
      <c r="FU16" s="380"/>
      <c r="FV16" s="380"/>
      <c r="FW16" s="380"/>
      <c r="FX16" s="380"/>
      <c r="FY16" s="380"/>
      <c r="FZ16" s="380"/>
      <c r="GA16" s="380"/>
      <c r="GB16" s="380"/>
      <c r="GC16" s="380"/>
      <c r="GD16" s="380"/>
      <c r="GE16" s="380"/>
      <c r="GF16" s="380"/>
      <c r="GG16" s="380"/>
      <c r="GH16" s="380"/>
      <c r="GI16" s="380"/>
      <c r="GJ16" s="380"/>
      <c r="GK16" s="380"/>
      <c r="GL16" s="380"/>
      <c r="GM16" s="380"/>
      <c r="GN16" s="380"/>
      <c r="GO16" s="380"/>
      <c r="GP16" s="380"/>
      <c r="GQ16" s="380"/>
      <c r="GR16" s="380"/>
      <c r="GS16" s="380"/>
      <c r="GT16" s="380"/>
      <c r="GU16" s="380"/>
      <c r="GV16" s="380"/>
      <c r="GW16" s="380"/>
      <c r="GX16" s="380"/>
      <c r="GY16" s="380"/>
      <c r="GZ16" s="380"/>
      <c r="HA16" s="380"/>
      <c r="HB16" s="380"/>
      <c r="HC16" s="380"/>
      <c r="HD16" s="380"/>
      <c r="HE16" s="380"/>
      <c r="HF16" s="380"/>
      <c r="HG16" s="380"/>
      <c r="HH16" s="380"/>
      <c r="HI16" s="380"/>
      <c r="HJ16" s="380"/>
      <c r="HK16" s="380"/>
      <c r="HL16" s="380"/>
      <c r="HM16" s="380"/>
      <c r="HN16" s="380"/>
      <c r="HO16" s="380"/>
      <c r="HP16" s="380"/>
      <c r="HQ16" s="380"/>
      <c r="HR16" s="380"/>
      <c r="HS16" s="380"/>
      <c r="HT16" s="380"/>
      <c r="HU16" s="380"/>
      <c r="HV16" s="380"/>
      <c r="HW16" s="380"/>
      <c r="HX16" s="380"/>
      <c r="HY16" s="380"/>
      <c r="HZ16" s="380"/>
      <c r="IA16" s="380"/>
      <c r="IB16" s="380"/>
      <c r="IC16" s="380"/>
      <c r="ID16" s="380"/>
      <c r="IE16" s="380"/>
      <c r="IF16" s="380"/>
      <c r="IG16" s="380"/>
      <c r="IH16" s="380"/>
      <c r="II16" s="380"/>
      <c r="IJ16" s="380"/>
      <c r="IK16" s="380"/>
      <c r="IL16" s="380"/>
      <c r="IM16" s="380"/>
      <c r="IN16" s="380"/>
      <c r="IO16" s="380"/>
      <c r="IP16" s="380"/>
      <c r="IQ16" s="380"/>
      <c r="IR16" s="380"/>
      <c r="IS16" s="380"/>
      <c r="IT16" s="380"/>
    </row>
    <row r="17" spans="1:254" s="375" customFormat="1" ht="15" x14ac:dyDescent="0.25">
      <c r="A17" s="366" t="s">
        <v>423</v>
      </c>
      <c r="B17" s="367" t="s">
        <v>792</v>
      </c>
      <c r="C17" s="368" t="s">
        <v>413</v>
      </c>
      <c r="D17" s="368" t="s">
        <v>422</v>
      </c>
      <c r="E17" s="368" t="s">
        <v>424</v>
      </c>
      <c r="F17" s="368"/>
      <c r="G17" s="369">
        <f>SUM(G18)</f>
        <v>1454</v>
      </c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80"/>
      <c r="CU17" s="380"/>
      <c r="CV17" s="380"/>
      <c r="CW17" s="380"/>
      <c r="CX17" s="380"/>
      <c r="CY17" s="380"/>
      <c r="CZ17" s="380"/>
      <c r="DA17" s="380"/>
      <c r="DB17" s="380"/>
      <c r="DC17" s="380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  <c r="DN17" s="380"/>
      <c r="DO17" s="380"/>
      <c r="DP17" s="380"/>
      <c r="DQ17" s="380"/>
      <c r="DR17" s="380"/>
      <c r="DS17" s="380"/>
      <c r="DT17" s="380"/>
      <c r="DU17" s="380"/>
      <c r="DV17" s="380"/>
      <c r="DW17" s="380"/>
      <c r="DX17" s="380"/>
      <c r="DY17" s="380"/>
      <c r="DZ17" s="380"/>
      <c r="EA17" s="380"/>
      <c r="EB17" s="380"/>
      <c r="EC17" s="380"/>
      <c r="ED17" s="380"/>
      <c r="EE17" s="380"/>
      <c r="EF17" s="380"/>
      <c r="EG17" s="380"/>
      <c r="EH17" s="380"/>
      <c r="EI17" s="380"/>
      <c r="EJ17" s="380"/>
      <c r="EK17" s="380"/>
      <c r="EL17" s="380"/>
      <c r="EM17" s="380"/>
      <c r="EN17" s="380"/>
      <c r="EO17" s="380"/>
      <c r="EP17" s="380"/>
      <c r="EQ17" s="380"/>
      <c r="ER17" s="380"/>
      <c r="ES17" s="380"/>
      <c r="ET17" s="380"/>
      <c r="EU17" s="380"/>
      <c r="EV17" s="380"/>
      <c r="EW17" s="380"/>
      <c r="EX17" s="380"/>
      <c r="EY17" s="380"/>
      <c r="EZ17" s="380"/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0"/>
      <c r="FL17" s="380"/>
      <c r="FM17" s="380"/>
      <c r="FN17" s="380"/>
      <c r="FO17" s="380"/>
      <c r="FP17" s="380"/>
      <c r="FQ17" s="380"/>
      <c r="FR17" s="380"/>
      <c r="FS17" s="380"/>
      <c r="FT17" s="380"/>
      <c r="FU17" s="380"/>
      <c r="FV17" s="380"/>
      <c r="FW17" s="380"/>
      <c r="FX17" s="380"/>
      <c r="FY17" s="380"/>
      <c r="FZ17" s="380"/>
      <c r="GA17" s="380"/>
      <c r="GB17" s="380"/>
      <c r="GC17" s="380"/>
      <c r="GD17" s="380"/>
      <c r="GE17" s="380"/>
      <c r="GF17" s="380"/>
      <c r="GG17" s="380"/>
      <c r="GH17" s="380"/>
      <c r="GI17" s="380"/>
      <c r="GJ17" s="380"/>
      <c r="GK17" s="380"/>
      <c r="GL17" s="380"/>
      <c r="GM17" s="380"/>
      <c r="GN17" s="380"/>
      <c r="GO17" s="380"/>
      <c r="GP17" s="380"/>
      <c r="GQ17" s="380"/>
      <c r="GR17" s="380"/>
      <c r="GS17" s="380"/>
      <c r="GT17" s="380"/>
      <c r="GU17" s="380"/>
      <c r="GV17" s="380"/>
      <c r="GW17" s="380"/>
      <c r="GX17" s="380"/>
      <c r="GY17" s="380"/>
      <c r="GZ17" s="380"/>
      <c r="HA17" s="380"/>
      <c r="HB17" s="380"/>
      <c r="HC17" s="380"/>
      <c r="HD17" s="380"/>
      <c r="HE17" s="380"/>
      <c r="HF17" s="380"/>
      <c r="HG17" s="380"/>
      <c r="HH17" s="380"/>
      <c r="HI17" s="380"/>
      <c r="HJ17" s="380"/>
      <c r="HK17" s="380"/>
      <c r="HL17" s="380"/>
      <c r="HM17" s="380"/>
      <c r="HN17" s="380"/>
      <c r="HO17" s="380"/>
      <c r="HP17" s="380"/>
      <c r="HQ17" s="380"/>
      <c r="HR17" s="380"/>
      <c r="HS17" s="380"/>
      <c r="HT17" s="380"/>
      <c r="HU17" s="380"/>
      <c r="HV17" s="380"/>
      <c r="HW17" s="380"/>
      <c r="HX17" s="380"/>
      <c r="HY17" s="380"/>
      <c r="HZ17" s="380"/>
      <c r="IA17" s="380"/>
      <c r="IB17" s="380"/>
      <c r="IC17" s="380"/>
      <c r="ID17" s="380"/>
      <c r="IE17" s="380"/>
      <c r="IF17" s="380"/>
      <c r="IG17" s="380"/>
      <c r="IH17" s="380"/>
      <c r="II17" s="380"/>
      <c r="IJ17" s="380"/>
      <c r="IK17" s="380"/>
      <c r="IL17" s="380"/>
      <c r="IM17" s="380"/>
      <c r="IN17" s="380"/>
      <c r="IO17" s="380"/>
      <c r="IP17" s="380"/>
      <c r="IQ17" s="380"/>
      <c r="IR17" s="380"/>
      <c r="IS17" s="380"/>
      <c r="IT17" s="380"/>
    </row>
    <row r="18" spans="1:254" s="375" customFormat="1" ht="39" x14ac:dyDescent="0.25">
      <c r="A18" s="381" t="s">
        <v>793</v>
      </c>
      <c r="B18" s="386" t="s">
        <v>792</v>
      </c>
      <c r="C18" s="383" t="s">
        <v>413</v>
      </c>
      <c r="D18" s="383" t="s">
        <v>422</v>
      </c>
      <c r="E18" s="383" t="s">
        <v>424</v>
      </c>
      <c r="F18" s="383" t="s">
        <v>420</v>
      </c>
      <c r="G18" s="384">
        <v>1454</v>
      </c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0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  <c r="HD18" s="380"/>
      <c r="HE18" s="380"/>
      <c r="HF18" s="380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0"/>
      <c r="IC18" s="380"/>
      <c r="ID18" s="380"/>
      <c r="IE18" s="380"/>
      <c r="IF18" s="380"/>
      <c r="IG18" s="380"/>
      <c r="IH18" s="380"/>
      <c r="II18" s="380"/>
      <c r="IJ18" s="380"/>
      <c r="IK18" s="380"/>
      <c r="IL18" s="380"/>
      <c r="IM18" s="380"/>
      <c r="IN18" s="380"/>
      <c r="IO18" s="380"/>
      <c r="IP18" s="380"/>
      <c r="IQ18" s="380"/>
      <c r="IR18" s="380"/>
      <c r="IS18" s="380"/>
      <c r="IT18" s="380"/>
    </row>
    <row r="19" spans="1:254" s="380" customFormat="1" ht="13.5" x14ac:dyDescent="0.25">
      <c r="A19" s="371" t="s">
        <v>416</v>
      </c>
      <c r="B19" s="387" t="s">
        <v>792</v>
      </c>
      <c r="C19" s="373" t="s">
        <v>413</v>
      </c>
      <c r="D19" s="373" t="s">
        <v>422</v>
      </c>
      <c r="E19" s="373" t="s">
        <v>425</v>
      </c>
      <c r="F19" s="373"/>
      <c r="G19" s="374">
        <f>SUM(G20)</f>
        <v>4188.1000000000004</v>
      </c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8"/>
      <c r="EH19" s="348"/>
      <c r="EI19" s="348"/>
      <c r="EJ19" s="348"/>
      <c r="EK19" s="348"/>
      <c r="EL19" s="348"/>
      <c r="EM19" s="348"/>
      <c r="EN19" s="348"/>
      <c r="EO19" s="348"/>
      <c r="EP19" s="348"/>
      <c r="EQ19" s="348"/>
      <c r="ER19" s="348"/>
      <c r="ES19" s="348"/>
      <c r="ET19" s="348"/>
      <c r="EU19" s="348"/>
      <c r="EV19" s="348"/>
      <c r="EW19" s="348"/>
      <c r="EX19" s="348"/>
      <c r="EY19" s="348"/>
      <c r="EZ19" s="348"/>
      <c r="FA19" s="348"/>
      <c r="FB19" s="348"/>
      <c r="FC19" s="348"/>
      <c r="FD19" s="348"/>
      <c r="FE19" s="348"/>
      <c r="FF19" s="348"/>
      <c r="FG19" s="348"/>
      <c r="FH19" s="348"/>
      <c r="FI19" s="348"/>
      <c r="FJ19" s="348"/>
      <c r="FK19" s="348"/>
      <c r="FL19" s="348"/>
      <c r="FM19" s="348"/>
      <c r="FN19" s="348"/>
      <c r="FO19" s="348"/>
      <c r="FP19" s="348"/>
      <c r="FQ19" s="348"/>
      <c r="FR19" s="348"/>
      <c r="FS19" s="348"/>
      <c r="FT19" s="348"/>
      <c r="FU19" s="348"/>
      <c r="FV19" s="348"/>
      <c r="FW19" s="348"/>
      <c r="FX19" s="348"/>
      <c r="FY19" s="348"/>
      <c r="FZ19" s="348"/>
      <c r="GA19" s="348"/>
      <c r="GB19" s="348"/>
      <c r="GC19" s="348"/>
      <c r="GD19" s="348"/>
      <c r="GE19" s="348"/>
      <c r="GF19" s="348"/>
      <c r="GG19" s="348"/>
      <c r="GH19" s="348"/>
      <c r="GI19" s="348"/>
      <c r="GJ19" s="348"/>
      <c r="GK19" s="348"/>
      <c r="GL19" s="348"/>
      <c r="GM19" s="348"/>
      <c r="GN19" s="348"/>
      <c r="GO19" s="348"/>
      <c r="GP19" s="348"/>
      <c r="GQ19" s="348"/>
      <c r="GR19" s="348"/>
      <c r="GS19" s="348"/>
      <c r="GT19" s="348"/>
      <c r="GU19" s="348"/>
      <c r="GV19" s="348"/>
      <c r="GW19" s="348"/>
      <c r="GX19" s="348"/>
      <c r="GY19" s="348"/>
      <c r="GZ19" s="348"/>
      <c r="HA19" s="348"/>
      <c r="HB19" s="348"/>
      <c r="HC19" s="348"/>
      <c r="HD19" s="348"/>
      <c r="HE19" s="348"/>
      <c r="HF19" s="348"/>
      <c r="HG19" s="348"/>
      <c r="HH19" s="348"/>
      <c r="HI19" s="348"/>
      <c r="HJ19" s="348"/>
      <c r="HK19" s="348"/>
      <c r="HL19" s="348"/>
      <c r="HM19" s="348"/>
      <c r="HN19" s="348"/>
      <c r="HO19" s="348"/>
      <c r="HP19" s="348"/>
      <c r="HQ19" s="348"/>
      <c r="HR19" s="348"/>
      <c r="HS19" s="348"/>
      <c r="HT19" s="348"/>
      <c r="HU19" s="348"/>
      <c r="HV19" s="348"/>
      <c r="HW19" s="348"/>
      <c r="HX19" s="348"/>
      <c r="HY19" s="348"/>
      <c r="HZ19" s="348"/>
      <c r="IA19" s="348"/>
      <c r="IB19" s="348"/>
      <c r="IC19" s="348"/>
      <c r="ID19" s="348"/>
      <c r="IE19" s="348"/>
      <c r="IF19" s="348"/>
      <c r="IG19" s="348"/>
      <c r="IH19" s="348"/>
      <c r="II19" s="348"/>
      <c r="IJ19" s="348"/>
      <c r="IK19" s="348"/>
      <c r="IL19" s="348"/>
      <c r="IM19" s="348"/>
      <c r="IN19" s="348"/>
      <c r="IO19" s="348"/>
      <c r="IP19" s="348"/>
      <c r="IQ19" s="348"/>
      <c r="IR19" s="348"/>
      <c r="IS19" s="348"/>
      <c r="IT19" s="348"/>
    </row>
    <row r="20" spans="1:254" x14ac:dyDescent="0.2">
      <c r="A20" s="381" t="s">
        <v>426</v>
      </c>
      <c r="B20" s="388" t="s">
        <v>792</v>
      </c>
      <c r="C20" s="383" t="s">
        <v>413</v>
      </c>
      <c r="D20" s="383" t="s">
        <v>422</v>
      </c>
      <c r="E20" s="383" t="s">
        <v>425</v>
      </c>
      <c r="F20" s="383"/>
      <c r="G20" s="384">
        <f>SUM(G21+G22+G23)</f>
        <v>4188.1000000000004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</row>
    <row r="21" spans="1:254" s="380" customFormat="1" ht="38.25" x14ac:dyDescent="0.2">
      <c r="A21" s="376" t="s">
        <v>793</v>
      </c>
      <c r="B21" s="389" t="s">
        <v>792</v>
      </c>
      <c r="C21" s="378" t="s">
        <v>413</v>
      </c>
      <c r="D21" s="378" t="s">
        <v>422</v>
      </c>
      <c r="E21" s="378" t="s">
        <v>425</v>
      </c>
      <c r="F21" s="378" t="s">
        <v>420</v>
      </c>
      <c r="G21" s="379">
        <v>2970.5</v>
      </c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348"/>
      <c r="EN21" s="348"/>
      <c r="EO21" s="348"/>
      <c r="EP21" s="348"/>
      <c r="EQ21" s="348"/>
      <c r="ER21" s="348"/>
      <c r="ES21" s="348"/>
      <c r="ET21" s="348"/>
      <c r="EU21" s="348"/>
      <c r="EV21" s="348"/>
      <c r="EW21" s="348"/>
      <c r="EX21" s="348"/>
      <c r="EY21" s="348"/>
      <c r="EZ21" s="348"/>
      <c r="FA21" s="348"/>
      <c r="FB21" s="348"/>
      <c r="FC21" s="348"/>
      <c r="FD21" s="348"/>
      <c r="FE21" s="348"/>
      <c r="FF21" s="348"/>
      <c r="FG21" s="348"/>
      <c r="FH21" s="348"/>
      <c r="FI21" s="348"/>
      <c r="FJ21" s="348"/>
      <c r="FK21" s="348"/>
      <c r="FL21" s="348"/>
      <c r="FM21" s="348"/>
      <c r="FN21" s="348"/>
      <c r="FO21" s="348"/>
      <c r="FP21" s="348"/>
      <c r="FQ21" s="348"/>
      <c r="FR21" s="348"/>
      <c r="FS21" s="348"/>
      <c r="FT21" s="348"/>
      <c r="FU21" s="348"/>
      <c r="FV21" s="348"/>
      <c r="FW21" s="348"/>
      <c r="FX21" s="348"/>
      <c r="FY21" s="348"/>
      <c r="FZ21" s="348"/>
      <c r="GA21" s="348"/>
      <c r="GB21" s="348"/>
      <c r="GC21" s="348"/>
      <c r="GD21" s="348"/>
      <c r="GE21" s="348"/>
      <c r="GF21" s="348"/>
      <c r="GG21" s="348"/>
      <c r="GH21" s="348"/>
      <c r="GI21" s="348"/>
      <c r="GJ21" s="348"/>
      <c r="GK21" s="348"/>
      <c r="GL21" s="348"/>
      <c r="GM21" s="348"/>
      <c r="GN21" s="348"/>
      <c r="GO21" s="348"/>
      <c r="GP21" s="348"/>
      <c r="GQ21" s="348"/>
      <c r="GR21" s="348"/>
      <c r="GS21" s="348"/>
      <c r="GT21" s="348"/>
      <c r="GU21" s="348"/>
      <c r="GV21" s="348"/>
      <c r="GW21" s="348"/>
      <c r="GX21" s="348"/>
      <c r="GY21" s="348"/>
      <c r="GZ21" s="348"/>
      <c r="HA21" s="348"/>
      <c r="HB21" s="348"/>
      <c r="HC21" s="348"/>
      <c r="HD21" s="348"/>
      <c r="HE21" s="348"/>
      <c r="HF21" s="348"/>
      <c r="HG21" s="348"/>
      <c r="HH21" s="348"/>
      <c r="HI21" s="348"/>
      <c r="HJ21" s="348"/>
      <c r="HK21" s="348"/>
      <c r="HL21" s="348"/>
      <c r="HM21" s="348"/>
      <c r="HN21" s="348"/>
      <c r="HO21" s="348"/>
      <c r="HP21" s="348"/>
      <c r="HQ21" s="348"/>
      <c r="HR21" s="348"/>
      <c r="HS21" s="348"/>
      <c r="HT21" s="348"/>
      <c r="HU21" s="348"/>
      <c r="HV21" s="348"/>
      <c r="HW21" s="348"/>
      <c r="HX21" s="348"/>
      <c r="HY21" s="348"/>
      <c r="HZ21" s="348"/>
      <c r="IA21" s="348"/>
      <c r="IB21" s="348"/>
      <c r="IC21" s="348"/>
      <c r="ID21" s="348"/>
      <c r="IE21" s="348"/>
      <c r="IF21" s="348"/>
      <c r="IG21" s="348"/>
      <c r="IH21" s="348"/>
      <c r="II21" s="348"/>
      <c r="IJ21" s="348"/>
      <c r="IK21" s="348"/>
      <c r="IL21" s="348"/>
      <c r="IM21" s="348"/>
      <c r="IN21" s="348"/>
      <c r="IO21" s="348"/>
      <c r="IP21" s="348"/>
      <c r="IQ21" s="348"/>
      <c r="IR21" s="348"/>
      <c r="IS21" s="348"/>
      <c r="IT21" s="348"/>
    </row>
    <row r="22" spans="1:254" ht="15" x14ac:dyDescent="0.25">
      <c r="A22" s="376" t="s">
        <v>794</v>
      </c>
      <c r="B22" s="389" t="s">
        <v>792</v>
      </c>
      <c r="C22" s="378" t="s">
        <v>413</v>
      </c>
      <c r="D22" s="378" t="s">
        <v>422</v>
      </c>
      <c r="E22" s="378" t="s">
        <v>425</v>
      </c>
      <c r="F22" s="378" t="s">
        <v>428</v>
      </c>
      <c r="G22" s="379">
        <v>1217.5999999999999</v>
      </c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/>
      <c r="DD22" s="390"/>
      <c r="DE22" s="390"/>
      <c r="DF22" s="390"/>
      <c r="DG22" s="390"/>
      <c r="DH22" s="390"/>
      <c r="DI22" s="390"/>
      <c r="DJ22" s="390"/>
      <c r="DK22" s="390"/>
      <c r="DL22" s="390"/>
      <c r="DM22" s="390"/>
      <c r="DN22" s="390"/>
      <c r="DO22" s="390"/>
      <c r="DP22" s="390"/>
      <c r="DQ22" s="390"/>
      <c r="DR22" s="390"/>
      <c r="DS22" s="390"/>
      <c r="DT22" s="390"/>
      <c r="DU22" s="390"/>
      <c r="DV22" s="390"/>
      <c r="DW22" s="390"/>
      <c r="DX22" s="390"/>
      <c r="DY22" s="390"/>
      <c r="DZ22" s="390"/>
      <c r="EA22" s="390"/>
      <c r="EB22" s="390"/>
      <c r="EC22" s="390"/>
      <c r="ED22" s="390"/>
      <c r="EE22" s="390"/>
      <c r="EF22" s="390"/>
      <c r="EG22" s="390"/>
      <c r="EH22" s="390"/>
      <c r="EI22" s="390"/>
      <c r="EJ22" s="390"/>
      <c r="EK22" s="390"/>
      <c r="EL22" s="390"/>
      <c r="EM22" s="390"/>
      <c r="EN22" s="390"/>
      <c r="EO22" s="390"/>
      <c r="EP22" s="390"/>
      <c r="EQ22" s="390"/>
      <c r="ER22" s="390"/>
      <c r="ES22" s="390"/>
      <c r="ET22" s="390"/>
      <c r="EU22" s="390"/>
      <c r="EV22" s="390"/>
      <c r="EW22" s="390"/>
      <c r="EX22" s="390"/>
      <c r="EY22" s="390"/>
      <c r="EZ22" s="390"/>
      <c r="FA22" s="390"/>
      <c r="FB22" s="390"/>
      <c r="FC22" s="390"/>
      <c r="FD22" s="390"/>
      <c r="FE22" s="390"/>
      <c r="FF22" s="390"/>
      <c r="FG22" s="390"/>
      <c r="FH22" s="390"/>
      <c r="FI22" s="390"/>
      <c r="FJ22" s="390"/>
      <c r="FK22" s="390"/>
      <c r="FL22" s="390"/>
      <c r="FM22" s="390"/>
      <c r="FN22" s="390"/>
      <c r="FO22" s="390"/>
      <c r="FP22" s="390"/>
      <c r="FQ22" s="390"/>
      <c r="FR22" s="390"/>
      <c r="FS22" s="390"/>
      <c r="FT22" s="390"/>
      <c r="FU22" s="390"/>
      <c r="FV22" s="390"/>
      <c r="FW22" s="390"/>
      <c r="FX22" s="390"/>
      <c r="FY22" s="390"/>
      <c r="FZ22" s="390"/>
      <c r="GA22" s="390"/>
      <c r="GB22" s="390"/>
      <c r="GC22" s="390"/>
      <c r="GD22" s="390"/>
      <c r="GE22" s="390"/>
      <c r="GF22" s="390"/>
      <c r="GG22" s="390"/>
      <c r="GH22" s="390"/>
      <c r="GI22" s="390"/>
      <c r="GJ22" s="390"/>
      <c r="GK22" s="390"/>
      <c r="GL22" s="390"/>
      <c r="GM22" s="390"/>
      <c r="GN22" s="390"/>
      <c r="GO22" s="390"/>
      <c r="GP22" s="390"/>
      <c r="GQ22" s="390"/>
      <c r="GR22" s="390"/>
      <c r="GS22" s="390"/>
      <c r="GT22" s="390"/>
      <c r="GU22" s="390"/>
      <c r="GV22" s="390"/>
      <c r="GW22" s="390"/>
      <c r="GX22" s="390"/>
      <c r="GY22" s="390"/>
      <c r="GZ22" s="390"/>
      <c r="HA22" s="390"/>
      <c r="HB22" s="390"/>
      <c r="HC22" s="390"/>
      <c r="HD22" s="390"/>
      <c r="HE22" s="390"/>
      <c r="HF22" s="390"/>
      <c r="HG22" s="390"/>
      <c r="HH22" s="390"/>
      <c r="HI22" s="390"/>
      <c r="HJ22" s="390"/>
      <c r="HK22" s="390"/>
      <c r="HL22" s="390"/>
      <c r="HM22" s="390"/>
      <c r="HN22" s="390"/>
      <c r="HO22" s="390"/>
      <c r="HP22" s="390"/>
      <c r="HQ22" s="390"/>
      <c r="HR22" s="390"/>
      <c r="HS22" s="390"/>
      <c r="HT22" s="390"/>
      <c r="HU22" s="390"/>
      <c r="HV22" s="390"/>
      <c r="HW22" s="390"/>
      <c r="HX22" s="390"/>
      <c r="HY22" s="390"/>
      <c r="HZ22" s="390"/>
      <c r="IA22" s="390"/>
      <c r="IB22" s="390"/>
      <c r="IC22" s="390"/>
      <c r="ID22" s="390"/>
      <c r="IE22" s="390"/>
      <c r="IF22" s="390"/>
      <c r="IG22" s="390"/>
      <c r="IH22" s="390"/>
      <c r="II22" s="390"/>
      <c r="IJ22" s="390"/>
      <c r="IK22" s="390"/>
      <c r="IL22" s="390"/>
      <c r="IM22" s="390"/>
      <c r="IN22" s="390"/>
      <c r="IO22" s="390"/>
      <c r="IP22" s="390"/>
      <c r="IQ22" s="390"/>
      <c r="IR22" s="390"/>
      <c r="IS22" s="390"/>
      <c r="IT22" s="390"/>
    </row>
    <row r="23" spans="1:254" ht="15" hidden="1" x14ac:dyDescent="0.25">
      <c r="A23" s="376" t="s">
        <v>429</v>
      </c>
      <c r="B23" s="389" t="s">
        <v>792</v>
      </c>
      <c r="C23" s="378" t="s">
        <v>413</v>
      </c>
      <c r="D23" s="378" t="s">
        <v>422</v>
      </c>
      <c r="E23" s="378" t="s">
        <v>425</v>
      </c>
      <c r="F23" s="378" t="s">
        <v>430</v>
      </c>
      <c r="G23" s="379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0"/>
      <c r="CY23" s="390"/>
      <c r="CZ23" s="390"/>
      <c r="DA23" s="390"/>
      <c r="DB23" s="390"/>
      <c r="DC23" s="390"/>
      <c r="DD23" s="390"/>
      <c r="DE23" s="390"/>
      <c r="DF23" s="390"/>
      <c r="DG23" s="390"/>
      <c r="DH23" s="390"/>
      <c r="DI23" s="390"/>
      <c r="DJ23" s="390"/>
      <c r="DK23" s="390"/>
      <c r="DL23" s="390"/>
      <c r="DM23" s="390"/>
      <c r="DN23" s="390"/>
      <c r="DO23" s="390"/>
      <c r="DP23" s="390"/>
      <c r="DQ23" s="390"/>
      <c r="DR23" s="390"/>
      <c r="DS23" s="390"/>
      <c r="DT23" s="390"/>
      <c r="DU23" s="390"/>
      <c r="DV23" s="390"/>
      <c r="DW23" s="390"/>
      <c r="DX23" s="390"/>
      <c r="DY23" s="390"/>
      <c r="DZ23" s="390"/>
      <c r="EA23" s="390"/>
      <c r="EB23" s="390"/>
      <c r="EC23" s="390"/>
      <c r="ED23" s="390"/>
      <c r="EE23" s="390"/>
      <c r="EF23" s="390"/>
      <c r="EG23" s="390"/>
      <c r="EH23" s="390"/>
      <c r="EI23" s="390"/>
      <c r="EJ23" s="390"/>
      <c r="EK23" s="390"/>
      <c r="EL23" s="390"/>
      <c r="EM23" s="390"/>
      <c r="EN23" s="390"/>
      <c r="EO23" s="390"/>
      <c r="EP23" s="390"/>
      <c r="EQ23" s="390"/>
      <c r="ER23" s="390"/>
      <c r="ES23" s="390"/>
      <c r="ET23" s="390"/>
      <c r="EU23" s="390"/>
      <c r="EV23" s="390"/>
      <c r="EW23" s="390"/>
      <c r="EX23" s="390"/>
      <c r="EY23" s="390"/>
      <c r="EZ23" s="390"/>
      <c r="FA23" s="390"/>
      <c r="FB23" s="390"/>
      <c r="FC23" s="390"/>
      <c r="FD23" s="390"/>
      <c r="FE23" s="390"/>
      <c r="FF23" s="390"/>
      <c r="FG23" s="390"/>
      <c r="FH23" s="390"/>
      <c r="FI23" s="390"/>
      <c r="FJ23" s="390"/>
      <c r="FK23" s="390"/>
      <c r="FL23" s="390"/>
      <c r="FM23" s="390"/>
      <c r="FN23" s="390"/>
      <c r="FO23" s="390"/>
      <c r="FP23" s="390"/>
      <c r="FQ23" s="390"/>
      <c r="FR23" s="390"/>
      <c r="FS23" s="390"/>
      <c r="FT23" s="390"/>
      <c r="FU23" s="390"/>
      <c r="FV23" s="390"/>
      <c r="FW23" s="390"/>
      <c r="FX23" s="390"/>
      <c r="FY23" s="390"/>
      <c r="FZ23" s="390"/>
      <c r="GA23" s="390"/>
      <c r="GB23" s="390"/>
      <c r="GC23" s="390"/>
      <c r="GD23" s="390"/>
      <c r="GE23" s="390"/>
      <c r="GF23" s="390"/>
      <c r="GG23" s="390"/>
      <c r="GH23" s="390"/>
      <c r="GI23" s="390"/>
      <c r="GJ23" s="390"/>
      <c r="GK23" s="390"/>
      <c r="GL23" s="390"/>
      <c r="GM23" s="390"/>
      <c r="GN23" s="390"/>
      <c r="GO23" s="390"/>
      <c r="GP23" s="390"/>
      <c r="GQ23" s="390"/>
      <c r="GR23" s="390"/>
      <c r="GS23" s="390"/>
      <c r="GT23" s="390"/>
      <c r="GU23" s="390"/>
      <c r="GV23" s="390"/>
      <c r="GW23" s="390"/>
      <c r="GX23" s="390"/>
      <c r="GY23" s="390"/>
      <c r="GZ23" s="390"/>
      <c r="HA23" s="390"/>
      <c r="HB23" s="390"/>
      <c r="HC23" s="390"/>
      <c r="HD23" s="390"/>
      <c r="HE23" s="390"/>
      <c r="HF23" s="390"/>
      <c r="HG23" s="390"/>
      <c r="HH23" s="390"/>
      <c r="HI23" s="390"/>
      <c r="HJ23" s="390"/>
      <c r="HK23" s="390"/>
      <c r="HL23" s="390"/>
      <c r="HM23" s="390"/>
      <c r="HN23" s="390"/>
      <c r="HO23" s="390"/>
      <c r="HP23" s="390"/>
      <c r="HQ23" s="390"/>
      <c r="HR23" s="390"/>
      <c r="HS23" s="390"/>
      <c r="HT23" s="390"/>
      <c r="HU23" s="390"/>
      <c r="HV23" s="390"/>
      <c r="HW23" s="390"/>
      <c r="HX23" s="390"/>
      <c r="HY23" s="390"/>
      <c r="HZ23" s="390"/>
      <c r="IA23" s="390"/>
      <c r="IB23" s="390"/>
      <c r="IC23" s="390"/>
      <c r="ID23" s="390"/>
      <c r="IE23" s="390"/>
      <c r="IF23" s="390"/>
      <c r="IG23" s="390"/>
      <c r="IH23" s="390"/>
      <c r="II23" s="390"/>
      <c r="IJ23" s="390"/>
      <c r="IK23" s="390"/>
      <c r="IL23" s="390"/>
      <c r="IM23" s="390"/>
      <c r="IN23" s="390"/>
      <c r="IO23" s="390"/>
      <c r="IP23" s="390"/>
      <c r="IQ23" s="390"/>
      <c r="IR23" s="390"/>
      <c r="IS23" s="390"/>
      <c r="IT23" s="390"/>
    </row>
    <row r="24" spans="1:254" ht="15" hidden="1" x14ac:dyDescent="0.25">
      <c r="A24" s="381" t="s">
        <v>614</v>
      </c>
      <c r="B24" s="383" t="s">
        <v>792</v>
      </c>
      <c r="C24" s="386" t="s">
        <v>492</v>
      </c>
      <c r="D24" s="386" t="s">
        <v>432</v>
      </c>
      <c r="E24" s="386" t="s">
        <v>606</v>
      </c>
      <c r="F24" s="386"/>
      <c r="G24" s="379">
        <f>SUM(G25)</f>
        <v>0</v>
      </c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0"/>
      <c r="DR24" s="390"/>
      <c r="DS24" s="390"/>
      <c r="DT24" s="390"/>
      <c r="DU24" s="390"/>
      <c r="DV24" s="390"/>
      <c r="DW24" s="390"/>
      <c r="DX24" s="390"/>
      <c r="DY24" s="390"/>
      <c r="DZ24" s="390"/>
      <c r="EA24" s="390"/>
      <c r="EB24" s="390"/>
      <c r="EC24" s="390"/>
      <c r="ED24" s="390"/>
      <c r="EE24" s="390"/>
      <c r="EF24" s="390"/>
      <c r="EG24" s="390"/>
      <c r="EH24" s="390"/>
      <c r="EI24" s="390"/>
      <c r="EJ24" s="390"/>
      <c r="EK24" s="390"/>
      <c r="EL24" s="390"/>
      <c r="EM24" s="390"/>
      <c r="EN24" s="390"/>
      <c r="EO24" s="390"/>
      <c r="EP24" s="390"/>
      <c r="EQ24" s="390"/>
      <c r="ER24" s="390"/>
      <c r="ES24" s="390"/>
      <c r="ET24" s="390"/>
      <c r="EU24" s="390"/>
      <c r="EV24" s="390"/>
      <c r="EW24" s="390"/>
      <c r="EX24" s="390"/>
      <c r="EY24" s="390"/>
      <c r="EZ24" s="390"/>
      <c r="FA24" s="390"/>
      <c r="FB24" s="390"/>
      <c r="FC24" s="390"/>
      <c r="FD24" s="390"/>
      <c r="FE24" s="390"/>
      <c r="FF24" s="390"/>
      <c r="FG24" s="390"/>
      <c r="FH24" s="390"/>
      <c r="FI24" s="390"/>
      <c r="FJ24" s="390"/>
      <c r="FK24" s="390"/>
      <c r="FL24" s="390"/>
      <c r="FM24" s="390"/>
      <c r="FN24" s="390"/>
      <c r="FO24" s="390"/>
      <c r="FP24" s="390"/>
      <c r="FQ24" s="390"/>
      <c r="FR24" s="390"/>
      <c r="FS24" s="390"/>
      <c r="FT24" s="390"/>
      <c r="FU24" s="390"/>
      <c r="FV24" s="390"/>
      <c r="FW24" s="390"/>
      <c r="FX24" s="390"/>
      <c r="FY24" s="390"/>
      <c r="FZ24" s="390"/>
      <c r="GA24" s="390"/>
      <c r="GB24" s="390"/>
      <c r="GC24" s="390"/>
      <c r="GD24" s="390"/>
      <c r="GE24" s="390"/>
      <c r="GF24" s="390"/>
      <c r="GG24" s="390"/>
      <c r="GH24" s="390"/>
      <c r="GI24" s="390"/>
      <c r="GJ24" s="390"/>
      <c r="GK24" s="390"/>
      <c r="GL24" s="390"/>
      <c r="GM24" s="390"/>
      <c r="GN24" s="390"/>
      <c r="GO24" s="390"/>
      <c r="GP24" s="390"/>
      <c r="GQ24" s="390"/>
      <c r="GR24" s="390"/>
      <c r="GS24" s="390"/>
      <c r="GT24" s="390"/>
      <c r="GU24" s="390"/>
      <c r="GV24" s="390"/>
      <c r="GW24" s="390"/>
      <c r="GX24" s="390"/>
      <c r="GY24" s="390"/>
      <c r="GZ24" s="390"/>
      <c r="HA24" s="390"/>
      <c r="HB24" s="390"/>
      <c r="HC24" s="390"/>
      <c r="HD24" s="390"/>
      <c r="HE24" s="390"/>
      <c r="HF24" s="390"/>
      <c r="HG24" s="390"/>
      <c r="HH24" s="390"/>
      <c r="HI24" s="390"/>
      <c r="HJ24" s="390"/>
      <c r="HK24" s="390"/>
      <c r="HL24" s="390"/>
      <c r="HM24" s="390"/>
      <c r="HN24" s="390"/>
      <c r="HO24" s="390"/>
      <c r="HP24" s="390"/>
      <c r="HQ24" s="390"/>
      <c r="HR24" s="390"/>
      <c r="HS24" s="390"/>
      <c r="HT24" s="390"/>
      <c r="HU24" s="390"/>
      <c r="HV24" s="390"/>
      <c r="HW24" s="390"/>
      <c r="HX24" s="390"/>
      <c r="HY24" s="390"/>
      <c r="HZ24" s="390"/>
      <c r="IA24" s="390"/>
      <c r="IB24" s="390"/>
      <c r="IC24" s="390"/>
      <c r="ID24" s="390"/>
      <c r="IE24" s="390"/>
      <c r="IF24" s="390"/>
      <c r="IG24" s="390"/>
      <c r="IH24" s="390"/>
      <c r="II24" s="390"/>
      <c r="IJ24" s="390"/>
      <c r="IK24" s="390"/>
      <c r="IL24" s="390"/>
      <c r="IM24" s="390"/>
      <c r="IN24" s="390"/>
      <c r="IO24" s="390"/>
      <c r="IP24" s="390"/>
      <c r="IQ24" s="390"/>
      <c r="IR24" s="390"/>
      <c r="IS24" s="390"/>
      <c r="IT24" s="390"/>
    </row>
    <row r="25" spans="1:254" ht="15" hidden="1" x14ac:dyDescent="0.25">
      <c r="A25" s="376" t="s">
        <v>794</v>
      </c>
      <c r="B25" s="391">
        <v>510</v>
      </c>
      <c r="C25" s="389" t="s">
        <v>492</v>
      </c>
      <c r="D25" s="389" t="s">
        <v>432</v>
      </c>
      <c r="E25" s="389" t="s">
        <v>615</v>
      </c>
      <c r="F25" s="389" t="s">
        <v>428</v>
      </c>
      <c r="G25" s="379">
        <v>0</v>
      </c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0"/>
      <c r="DX25" s="390"/>
      <c r="DY25" s="390"/>
      <c r="DZ25" s="390"/>
      <c r="EA25" s="390"/>
      <c r="EB25" s="390"/>
      <c r="EC25" s="390"/>
      <c r="ED25" s="390"/>
      <c r="EE25" s="390"/>
      <c r="EF25" s="390"/>
      <c r="EG25" s="390"/>
      <c r="EH25" s="390"/>
      <c r="EI25" s="390"/>
      <c r="EJ25" s="390"/>
      <c r="EK25" s="390"/>
      <c r="EL25" s="390"/>
      <c r="EM25" s="390"/>
      <c r="EN25" s="390"/>
      <c r="EO25" s="390"/>
      <c r="EP25" s="390"/>
      <c r="EQ25" s="390"/>
      <c r="ER25" s="390"/>
      <c r="ES25" s="390"/>
      <c r="ET25" s="390"/>
      <c r="EU25" s="390"/>
      <c r="EV25" s="390"/>
      <c r="EW25" s="390"/>
      <c r="EX25" s="390"/>
      <c r="EY25" s="390"/>
      <c r="EZ25" s="390"/>
      <c r="FA25" s="390"/>
      <c r="FB25" s="390"/>
      <c r="FC25" s="390"/>
      <c r="FD25" s="390"/>
      <c r="FE25" s="390"/>
      <c r="FF25" s="390"/>
      <c r="FG25" s="390"/>
      <c r="FH25" s="390"/>
      <c r="FI25" s="390"/>
      <c r="FJ25" s="390"/>
      <c r="FK25" s="390"/>
      <c r="FL25" s="390"/>
      <c r="FM25" s="390"/>
      <c r="FN25" s="390"/>
      <c r="FO25" s="390"/>
      <c r="FP25" s="390"/>
      <c r="FQ25" s="390"/>
      <c r="FR25" s="390"/>
      <c r="FS25" s="390"/>
      <c r="FT25" s="390"/>
      <c r="FU25" s="390"/>
      <c r="FV25" s="390"/>
      <c r="FW25" s="390"/>
      <c r="FX25" s="390"/>
      <c r="FY25" s="390"/>
      <c r="FZ25" s="390"/>
      <c r="GA25" s="390"/>
      <c r="GB25" s="390"/>
      <c r="GC25" s="390"/>
      <c r="GD25" s="390"/>
      <c r="GE25" s="390"/>
      <c r="GF25" s="390"/>
      <c r="GG25" s="390"/>
      <c r="GH25" s="390"/>
      <c r="GI25" s="390"/>
      <c r="GJ25" s="390"/>
      <c r="GK25" s="390"/>
      <c r="GL25" s="390"/>
      <c r="GM25" s="390"/>
      <c r="GN25" s="390"/>
      <c r="GO25" s="390"/>
      <c r="GP25" s="390"/>
      <c r="GQ25" s="390"/>
      <c r="GR25" s="390"/>
      <c r="GS25" s="390"/>
      <c r="GT25" s="390"/>
      <c r="GU25" s="390"/>
      <c r="GV25" s="390"/>
      <c r="GW25" s="390"/>
      <c r="GX25" s="390"/>
      <c r="GY25" s="390"/>
      <c r="GZ25" s="390"/>
      <c r="HA25" s="390"/>
      <c r="HB25" s="390"/>
      <c r="HC25" s="390"/>
      <c r="HD25" s="390"/>
      <c r="HE25" s="390"/>
      <c r="HF25" s="390"/>
      <c r="HG25" s="390"/>
      <c r="HH25" s="390"/>
      <c r="HI25" s="390"/>
      <c r="HJ25" s="390"/>
      <c r="HK25" s="390"/>
      <c r="HL25" s="390"/>
      <c r="HM25" s="390"/>
      <c r="HN25" s="390"/>
      <c r="HO25" s="390"/>
      <c r="HP25" s="390"/>
      <c r="HQ25" s="390"/>
      <c r="HR25" s="390"/>
      <c r="HS25" s="390"/>
      <c r="HT25" s="390"/>
      <c r="HU25" s="390"/>
      <c r="HV25" s="390"/>
      <c r="HW25" s="390"/>
      <c r="HX25" s="390"/>
      <c r="HY25" s="390"/>
      <c r="HZ25" s="390"/>
      <c r="IA25" s="390"/>
      <c r="IB25" s="390"/>
      <c r="IC25" s="390"/>
      <c r="ID25" s="390"/>
      <c r="IE25" s="390"/>
      <c r="IF25" s="390"/>
      <c r="IG25" s="390"/>
      <c r="IH25" s="390"/>
      <c r="II25" s="390"/>
      <c r="IJ25" s="390"/>
      <c r="IK25" s="390"/>
      <c r="IL25" s="390"/>
      <c r="IM25" s="390"/>
      <c r="IN25" s="390"/>
      <c r="IO25" s="390"/>
      <c r="IP25" s="390"/>
      <c r="IQ25" s="390"/>
      <c r="IR25" s="390"/>
      <c r="IS25" s="390"/>
      <c r="IT25" s="390"/>
    </row>
    <row r="26" spans="1:254" ht="14.25" x14ac:dyDescent="0.2">
      <c r="A26" s="392" t="s">
        <v>795</v>
      </c>
      <c r="B26" s="364" t="s">
        <v>792</v>
      </c>
      <c r="C26" s="383"/>
      <c r="D26" s="383"/>
      <c r="E26" s="383"/>
      <c r="F26" s="383"/>
      <c r="G26" s="365">
        <f>SUM(G27+G90+G114+G180+G191+G264++G295+G305+G320+G326+G82+G78)</f>
        <v>1213675.1100000001</v>
      </c>
    </row>
    <row r="27" spans="1:254" s="390" customFormat="1" ht="15" x14ac:dyDescent="0.25">
      <c r="A27" s="393" t="s">
        <v>412</v>
      </c>
      <c r="B27" s="364" t="s">
        <v>792</v>
      </c>
      <c r="C27" s="394" t="s">
        <v>413</v>
      </c>
      <c r="D27" s="395"/>
      <c r="E27" s="395"/>
      <c r="F27" s="395"/>
      <c r="G27" s="365">
        <f>SUM(G28+G41+G45+G38)</f>
        <v>115034.9</v>
      </c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1"/>
      <c r="EC27" s="361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361"/>
      <c r="ET27" s="361"/>
      <c r="EU27" s="361"/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61"/>
      <c r="FG27" s="361"/>
      <c r="FH27" s="361"/>
      <c r="FI27" s="361"/>
      <c r="FJ27" s="361"/>
      <c r="FK27" s="361"/>
      <c r="FL27" s="361"/>
      <c r="FM27" s="361"/>
      <c r="FN27" s="361"/>
      <c r="FO27" s="361"/>
      <c r="FP27" s="361"/>
      <c r="FQ27" s="361"/>
      <c r="FR27" s="361"/>
      <c r="FS27" s="361"/>
      <c r="FT27" s="361"/>
      <c r="FU27" s="361"/>
      <c r="FV27" s="361"/>
      <c r="FW27" s="361"/>
      <c r="FX27" s="361"/>
      <c r="FY27" s="361"/>
      <c r="FZ27" s="361"/>
      <c r="GA27" s="361"/>
      <c r="GB27" s="361"/>
      <c r="GC27" s="361"/>
      <c r="GD27" s="361"/>
      <c r="GE27" s="361"/>
      <c r="GF27" s="361"/>
      <c r="GG27" s="361"/>
      <c r="GH27" s="361"/>
      <c r="GI27" s="361"/>
      <c r="GJ27" s="361"/>
      <c r="GK27" s="361"/>
      <c r="GL27" s="361"/>
      <c r="GM27" s="361"/>
      <c r="GN27" s="361"/>
      <c r="GO27" s="361"/>
      <c r="GP27" s="361"/>
      <c r="GQ27" s="361"/>
      <c r="GR27" s="361"/>
      <c r="GS27" s="361"/>
      <c r="GT27" s="361"/>
      <c r="GU27" s="361"/>
      <c r="GV27" s="361"/>
      <c r="GW27" s="361"/>
      <c r="GX27" s="361"/>
      <c r="GY27" s="361"/>
      <c r="GZ27" s="361"/>
      <c r="HA27" s="361"/>
      <c r="HB27" s="361"/>
      <c r="HC27" s="361"/>
      <c r="HD27" s="361"/>
      <c r="HE27" s="361"/>
      <c r="HF27" s="361"/>
      <c r="HG27" s="361"/>
      <c r="HH27" s="361"/>
      <c r="HI27" s="361"/>
      <c r="HJ27" s="361"/>
      <c r="HK27" s="361"/>
      <c r="HL27" s="361"/>
      <c r="HM27" s="361"/>
      <c r="HN27" s="361"/>
      <c r="HO27" s="361"/>
      <c r="HP27" s="361"/>
      <c r="HQ27" s="361"/>
      <c r="HR27" s="361"/>
      <c r="HS27" s="361"/>
      <c r="HT27" s="361"/>
      <c r="HU27" s="361"/>
      <c r="HV27" s="361"/>
      <c r="HW27" s="361"/>
      <c r="HX27" s="361"/>
      <c r="HY27" s="361"/>
      <c r="HZ27" s="361"/>
      <c r="IA27" s="361"/>
      <c r="IB27" s="361"/>
      <c r="IC27" s="361"/>
      <c r="ID27" s="361"/>
      <c r="IE27" s="361"/>
      <c r="IF27" s="361"/>
      <c r="IG27" s="361"/>
      <c r="IH27" s="361"/>
      <c r="II27" s="361"/>
      <c r="IJ27" s="361"/>
      <c r="IK27" s="361"/>
      <c r="IL27" s="361"/>
      <c r="IM27" s="361"/>
      <c r="IN27" s="361"/>
      <c r="IO27" s="361"/>
      <c r="IP27" s="361"/>
      <c r="IQ27" s="361"/>
      <c r="IR27" s="361"/>
      <c r="IS27" s="361"/>
      <c r="IT27" s="361"/>
    </row>
    <row r="28" spans="1:254" s="390" customFormat="1" ht="15" x14ac:dyDescent="0.25">
      <c r="A28" s="366" t="s">
        <v>796</v>
      </c>
      <c r="B28" s="367" t="s">
        <v>792</v>
      </c>
      <c r="C28" s="368" t="s">
        <v>413</v>
      </c>
      <c r="D28" s="368" t="s">
        <v>432</v>
      </c>
      <c r="E28" s="368"/>
      <c r="F28" s="368"/>
      <c r="G28" s="396">
        <f>SUM(G29)</f>
        <v>96868.599999999991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</row>
    <row r="29" spans="1:254" ht="15" x14ac:dyDescent="0.25">
      <c r="A29" s="371" t="s">
        <v>416</v>
      </c>
      <c r="B29" s="372" t="s">
        <v>792</v>
      </c>
      <c r="C29" s="373" t="s">
        <v>413</v>
      </c>
      <c r="D29" s="373" t="s">
        <v>432</v>
      </c>
      <c r="E29" s="373"/>
      <c r="F29" s="373"/>
      <c r="G29" s="374">
        <f>SUM(G30+G32+G36)</f>
        <v>96868.599999999991</v>
      </c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7"/>
      <c r="EW29" s="397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397"/>
      <c r="FL29" s="397"/>
      <c r="FM29" s="397"/>
      <c r="FN29" s="397"/>
      <c r="FO29" s="397"/>
      <c r="FP29" s="397"/>
      <c r="FQ29" s="397"/>
      <c r="FR29" s="397"/>
      <c r="FS29" s="397"/>
      <c r="FT29" s="397"/>
      <c r="FU29" s="397"/>
      <c r="FV29" s="397"/>
      <c r="FW29" s="397"/>
      <c r="FX29" s="397"/>
      <c r="FY29" s="397"/>
      <c r="FZ29" s="397"/>
      <c r="GA29" s="397"/>
      <c r="GB29" s="397"/>
      <c r="GC29" s="397"/>
      <c r="GD29" s="397"/>
      <c r="GE29" s="397"/>
      <c r="GF29" s="397"/>
      <c r="GG29" s="397"/>
      <c r="GH29" s="397"/>
      <c r="GI29" s="397"/>
      <c r="GJ29" s="397"/>
      <c r="GK29" s="397"/>
      <c r="GL29" s="397"/>
      <c r="GM29" s="397"/>
      <c r="GN29" s="397"/>
      <c r="GO29" s="397"/>
      <c r="GP29" s="397"/>
      <c r="GQ29" s="397"/>
      <c r="GR29" s="397"/>
      <c r="GS29" s="397"/>
      <c r="GT29" s="397"/>
      <c r="GU29" s="397"/>
      <c r="GV29" s="397"/>
      <c r="GW29" s="397"/>
      <c r="GX29" s="397"/>
      <c r="GY29" s="397"/>
      <c r="GZ29" s="397"/>
      <c r="HA29" s="397"/>
      <c r="HB29" s="397"/>
      <c r="HC29" s="397"/>
      <c r="HD29" s="397"/>
      <c r="HE29" s="397"/>
      <c r="HF29" s="397"/>
      <c r="HG29" s="397"/>
      <c r="HH29" s="397"/>
      <c r="HI29" s="397"/>
      <c r="HJ29" s="397"/>
      <c r="HK29" s="397"/>
      <c r="HL29" s="397"/>
      <c r="HM29" s="397"/>
      <c r="HN29" s="397"/>
      <c r="HO29" s="397"/>
      <c r="HP29" s="397"/>
      <c r="HQ29" s="397"/>
      <c r="HR29" s="397"/>
      <c r="HS29" s="397"/>
      <c r="HT29" s="397"/>
      <c r="HU29" s="397"/>
      <c r="HV29" s="397"/>
      <c r="HW29" s="397"/>
      <c r="HX29" s="397"/>
      <c r="HY29" s="397"/>
      <c r="HZ29" s="397"/>
      <c r="IA29" s="397"/>
      <c r="IB29" s="397"/>
      <c r="IC29" s="397"/>
      <c r="ID29" s="397"/>
      <c r="IE29" s="397"/>
      <c r="IF29" s="397"/>
      <c r="IG29" s="397"/>
      <c r="IH29" s="397"/>
      <c r="II29" s="397"/>
      <c r="IJ29" s="397"/>
      <c r="IK29" s="397"/>
      <c r="IL29" s="397"/>
      <c r="IM29" s="397"/>
      <c r="IN29" s="397"/>
      <c r="IO29" s="397"/>
      <c r="IP29" s="397"/>
      <c r="IQ29" s="397"/>
      <c r="IR29" s="397"/>
      <c r="IS29" s="397"/>
      <c r="IT29" s="397"/>
    </row>
    <row r="30" spans="1:254" s="361" customFormat="1" ht="15" x14ac:dyDescent="0.25">
      <c r="A30" s="376" t="s">
        <v>426</v>
      </c>
      <c r="B30" s="389" t="s">
        <v>792</v>
      </c>
      <c r="C30" s="378" t="s">
        <v>413</v>
      </c>
      <c r="D30" s="378" t="s">
        <v>432</v>
      </c>
      <c r="E30" s="378"/>
      <c r="F30" s="378"/>
      <c r="G30" s="379">
        <f>SUM(G31)</f>
        <v>4258.95</v>
      </c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8"/>
      <c r="DA30" s="348"/>
      <c r="DB30" s="348"/>
      <c r="DC30" s="348"/>
      <c r="DD30" s="348"/>
      <c r="DE30" s="348"/>
      <c r="DF30" s="348"/>
      <c r="DG30" s="348"/>
      <c r="DH30" s="348"/>
      <c r="DI30" s="348"/>
      <c r="DJ30" s="348"/>
      <c r="DK30" s="348"/>
      <c r="DL30" s="348"/>
      <c r="DM30" s="348"/>
      <c r="DN30" s="348"/>
      <c r="DO30" s="348"/>
      <c r="DP30" s="348"/>
      <c r="DQ30" s="348"/>
      <c r="DR30" s="348"/>
      <c r="DS30" s="348"/>
      <c r="DT30" s="348"/>
      <c r="DU30" s="348"/>
      <c r="DV30" s="348"/>
      <c r="DW30" s="348"/>
      <c r="DX30" s="348"/>
      <c r="DY30" s="348"/>
      <c r="DZ30" s="348"/>
      <c r="EA30" s="348"/>
      <c r="EB30" s="348"/>
      <c r="EC30" s="348"/>
      <c r="ED30" s="348"/>
      <c r="EE30" s="348"/>
      <c r="EF30" s="348"/>
      <c r="EG30" s="348"/>
      <c r="EH30" s="348"/>
      <c r="EI30" s="348"/>
      <c r="EJ30" s="348"/>
      <c r="EK30" s="348"/>
      <c r="EL30" s="348"/>
      <c r="EM30" s="348"/>
      <c r="EN30" s="348"/>
      <c r="EO30" s="348"/>
      <c r="EP30" s="348"/>
      <c r="EQ30" s="348"/>
      <c r="ER30" s="348"/>
      <c r="ES30" s="348"/>
      <c r="ET30" s="348"/>
      <c r="EU30" s="348"/>
      <c r="EV30" s="348"/>
      <c r="EW30" s="348"/>
      <c r="EX30" s="348"/>
      <c r="EY30" s="348"/>
      <c r="EZ30" s="348"/>
      <c r="FA30" s="348"/>
      <c r="FB30" s="348"/>
      <c r="FC30" s="348"/>
      <c r="FD30" s="348"/>
      <c r="FE30" s="348"/>
      <c r="FF30" s="348"/>
      <c r="FG30" s="348"/>
      <c r="FH30" s="348"/>
      <c r="FI30" s="348"/>
      <c r="FJ30" s="348"/>
      <c r="FK30" s="348"/>
      <c r="FL30" s="348"/>
      <c r="FM30" s="348"/>
      <c r="FN30" s="348"/>
      <c r="FO30" s="348"/>
      <c r="FP30" s="348"/>
      <c r="FQ30" s="348"/>
      <c r="FR30" s="348"/>
      <c r="FS30" s="348"/>
      <c r="FT30" s="348"/>
      <c r="FU30" s="348"/>
      <c r="FV30" s="348"/>
      <c r="FW30" s="348"/>
      <c r="FX30" s="348"/>
      <c r="FY30" s="348"/>
      <c r="FZ30" s="348"/>
      <c r="GA30" s="348"/>
      <c r="GB30" s="348"/>
      <c r="GC30" s="348"/>
      <c r="GD30" s="348"/>
      <c r="GE30" s="348"/>
      <c r="GF30" s="348"/>
      <c r="GG30" s="348"/>
      <c r="GH30" s="348"/>
      <c r="GI30" s="348"/>
      <c r="GJ30" s="348"/>
      <c r="GK30" s="348"/>
      <c r="GL30" s="348"/>
      <c r="GM30" s="348"/>
      <c r="GN30" s="348"/>
      <c r="GO30" s="348"/>
      <c r="GP30" s="348"/>
      <c r="GQ30" s="348"/>
      <c r="GR30" s="348"/>
      <c r="GS30" s="348"/>
      <c r="GT30" s="348"/>
      <c r="GU30" s="348"/>
      <c r="GV30" s="348"/>
      <c r="GW30" s="348"/>
      <c r="GX30" s="348"/>
      <c r="GY30" s="348"/>
      <c r="GZ30" s="348"/>
      <c r="HA30" s="348"/>
      <c r="HB30" s="348"/>
      <c r="HC30" s="348"/>
      <c r="HD30" s="348"/>
      <c r="HE30" s="348"/>
      <c r="HF30" s="348"/>
      <c r="HG30" s="348"/>
      <c r="HH30" s="348"/>
      <c r="HI30" s="348"/>
      <c r="HJ30" s="348"/>
      <c r="HK30" s="348"/>
      <c r="HL30" s="348"/>
      <c r="HM30" s="348"/>
      <c r="HN30" s="348"/>
      <c r="HO30" s="348"/>
      <c r="HP30" s="348"/>
      <c r="HQ30" s="348"/>
      <c r="HR30" s="348"/>
      <c r="HS30" s="348"/>
      <c r="HT30" s="348"/>
      <c r="HU30" s="348"/>
      <c r="HV30" s="348"/>
      <c r="HW30" s="348"/>
      <c r="HX30" s="348"/>
      <c r="HY30" s="348"/>
      <c r="HZ30" s="348"/>
      <c r="IA30" s="348"/>
      <c r="IB30" s="348"/>
      <c r="IC30" s="348"/>
      <c r="ID30" s="348"/>
      <c r="IE30" s="348"/>
      <c r="IF30" s="348"/>
      <c r="IG30" s="348"/>
      <c r="IH30" s="348"/>
      <c r="II30" s="348"/>
      <c r="IJ30" s="348"/>
      <c r="IK30" s="348"/>
      <c r="IL30" s="348"/>
      <c r="IM30" s="348"/>
      <c r="IN30" s="348"/>
      <c r="IO30" s="348"/>
      <c r="IP30" s="348"/>
      <c r="IQ30" s="348"/>
      <c r="IR30" s="348"/>
      <c r="IS30" s="348"/>
      <c r="IT30" s="348"/>
    </row>
    <row r="31" spans="1:254" s="238" customFormat="1" ht="38.25" x14ac:dyDescent="0.2">
      <c r="A31" s="376" t="s">
        <v>793</v>
      </c>
      <c r="B31" s="382" t="s">
        <v>792</v>
      </c>
      <c r="C31" s="378" t="s">
        <v>413</v>
      </c>
      <c r="D31" s="378" t="s">
        <v>432</v>
      </c>
      <c r="E31" s="378" t="s">
        <v>699</v>
      </c>
      <c r="F31" s="378" t="s">
        <v>420</v>
      </c>
      <c r="G31" s="379">
        <v>4258.95</v>
      </c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  <c r="DS31" s="348"/>
      <c r="DT31" s="348"/>
      <c r="DU31" s="348"/>
      <c r="DV31" s="348"/>
      <c r="DW31" s="348"/>
      <c r="DX31" s="348"/>
      <c r="DY31" s="348"/>
      <c r="DZ31" s="348"/>
      <c r="EA31" s="348"/>
      <c r="EB31" s="348"/>
      <c r="EC31" s="348"/>
      <c r="ED31" s="348"/>
      <c r="EE31" s="348"/>
      <c r="EF31" s="348"/>
      <c r="EG31" s="348"/>
      <c r="EH31" s="348"/>
      <c r="EI31" s="348"/>
      <c r="EJ31" s="348"/>
      <c r="EK31" s="348"/>
      <c r="EL31" s="348"/>
      <c r="EM31" s="348"/>
      <c r="EN31" s="348"/>
      <c r="EO31" s="348"/>
      <c r="EP31" s="348"/>
      <c r="EQ31" s="348"/>
      <c r="ER31" s="348"/>
      <c r="ES31" s="348"/>
      <c r="ET31" s="348"/>
      <c r="EU31" s="348"/>
      <c r="EV31" s="348"/>
      <c r="EW31" s="348"/>
      <c r="EX31" s="348"/>
      <c r="EY31" s="348"/>
      <c r="EZ31" s="348"/>
      <c r="FA31" s="348"/>
      <c r="FB31" s="348"/>
      <c r="FC31" s="348"/>
      <c r="FD31" s="348"/>
      <c r="FE31" s="348"/>
      <c r="FF31" s="348"/>
      <c r="FG31" s="348"/>
      <c r="FH31" s="348"/>
      <c r="FI31" s="348"/>
      <c r="FJ31" s="348"/>
      <c r="FK31" s="348"/>
      <c r="FL31" s="348"/>
      <c r="FM31" s="348"/>
      <c r="FN31" s="348"/>
      <c r="FO31" s="348"/>
      <c r="FP31" s="348"/>
      <c r="FQ31" s="348"/>
      <c r="FR31" s="348"/>
      <c r="FS31" s="348"/>
      <c r="FT31" s="348"/>
      <c r="FU31" s="348"/>
      <c r="FV31" s="348"/>
      <c r="FW31" s="348"/>
      <c r="FX31" s="348"/>
      <c r="FY31" s="348"/>
      <c r="FZ31" s="348"/>
      <c r="GA31" s="348"/>
      <c r="GB31" s="348"/>
      <c r="GC31" s="348"/>
      <c r="GD31" s="348"/>
      <c r="GE31" s="348"/>
      <c r="GF31" s="348"/>
      <c r="GG31" s="348"/>
      <c r="GH31" s="348"/>
      <c r="GI31" s="348"/>
      <c r="GJ31" s="348"/>
      <c r="GK31" s="348"/>
      <c r="GL31" s="348"/>
      <c r="GM31" s="348"/>
      <c r="GN31" s="348"/>
      <c r="GO31" s="348"/>
      <c r="GP31" s="348"/>
      <c r="GQ31" s="348"/>
      <c r="GR31" s="348"/>
      <c r="GS31" s="348"/>
      <c r="GT31" s="348"/>
      <c r="GU31" s="348"/>
      <c r="GV31" s="348"/>
      <c r="GW31" s="348"/>
      <c r="GX31" s="348"/>
      <c r="GY31" s="348"/>
      <c r="GZ31" s="348"/>
      <c r="HA31" s="348"/>
      <c r="HB31" s="348"/>
      <c r="HC31" s="348"/>
      <c r="HD31" s="348"/>
      <c r="HE31" s="348"/>
      <c r="HF31" s="348"/>
      <c r="HG31" s="348"/>
      <c r="HH31" s="348"/>
      <c r="HI31" s="348"/>
      <c r="HJ31" s="348"/>
      <c r="HK31" s="348"/>
      <c r="HL31" s="348"/>
      <c r="HM31" s="348"/>
      <c r="HN31" s="348"/>
      <c r="HO31" s="348"/>
      <c r="HP31" s="348"/>
      <c r="HQ31" s="348"/>
      <c r="HR31" s="348"/>
      <c r="HS31" s="348"/>
      <c r="HT31" s="348"/>
      <c r="HU31" s="348"/>
      <c r="HV31" s="348"/>
      <c r="HW31" s="348"/>
      <c r="HX31" s="348"/>
      <c r="HY31" s="348"/>
      <c r="HZ31" s="348"/>
      <c r="IA31" s="348"/>
      <c r="IB31" s="348"/>
      <c r="IC31" s="348"/>
      <c r="ID31" s="348"/>
      <c r="IE31" s="348"/>
      <c r="IF31" s="348"/>
      <c r="IG31" s="348"/>
      <c r="IH31" s="348"/>
      <c r="II31" s="348"/>
      <c r="IJ31" s="348"/>
      <c r="IK31" s="348"/>
      <c r="IL31" s="348"/>
      <c r="IM31" s="348"/>
      <c r="IN31" s="348"/>
      <c r="IO31" s="348"/>
      <c r="IP31" s="348"/>
      <c r="IQ31" s="348"/>
      <c r="IR31" s="348"/>
      <c r="IS31" s="348"/>
      <c r="IT31" s="348"/>
    </row>
    <row r="32" spans="1:254" x14ac:dyDescent="0.2">
      <c r="A32" s="376" t="s">
        <v>426</v>
      </c>
      <c r="B32" s="389" t="s">
        <v>792</v>
      </c>
      <c r="C32" s="378" t="s">
        <v>413</v>
      </c>
      <c r="D32" s="378" t="s">
        <v>432</v>
      </c>
      <c r="E32" s="378"/>
      <c r="F32" s="378"/>
      <c r="G32" s="379">
        <f>SUM(G33+G34+G35)</f>
        <v>89810.17</v>
      </c>
    </row>
    <row r="33" spans="1:254" ht="38.25" x14ac:dyDescent="0.2">
      <c r="A33" s="376" t="s">
        <v>793</v>
      </c>
      <c r="B33" s="382" t="s">
        <v>792</v>
      </c>
      <c r="C33" s="378" t="s">
        <v>413</v>
      </c>
      <c r="D33" s="378" t="s">
        <v>432</v>
      </c>
      <c r="E33" s="378" t="s">
        <v>425</v>
      </c>
      <c r="F33" s="378" t="s">
        <v>420</v>
      </c>
      <c r="G33" s="379">
        <v>80838</v>
      </c>
    </row>
    <row r="34" spans="1:254" x14ac:dyDescent="0.2">
      <c r="A34" s="376" t="s">
        <v>794</v>
      </c>
      <c r="B34" s="389" t="s">
        <v>792</v>
      </c>
      <c r="C34" s="378" t="s">
        <v>413</v>
      </c>
      <c r="D34" s="378" t="s">
        <v>432</v>
      </c>
      <c r="E34" s="378" t="s">
        <v>425</v>
      </c>
      <c r="F34" s="378" t="s">
        <v>428</v>
      </c>
      <c r="G34" s="379">
        <v>8912.17</v>
      </c>
    </row>
    <row r="35" spans="1:254" ht="15" x14ac:dyDescent="0.25">
      <c r="A35" s="376" t="s">
        <v>429</v>
      </c>
      <c r="B35" s="389" t="s">
        <v>792</v>
      </c>
      <c r="C35" s="389" t="s">
        <v>413</v>
      </c>
      <c r="D35" s="389" t="s">
        <v>432</v>
      </c>
      <c r="E35" s="378" t="s">
        <v>425</v>
      </c>
      <c r="F35" s="389" t="s">
        <v>430</v>
      </c>
      <c r="G35" s="379">
        <v>60</v>
      </c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8"/>
      <c r="BH35" s="398"/>
      <c r="BI35" s="398"/>
      <c r="BJ35" s="398"/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8"/>
      <c r="DJ35" s="398"/>
      <c r="DK35" s="398"/>
      <c r="DL35" s="398"/>
      <c r="DM35" s="398"/>
      <c r="DN35" s="398"/>
      <c r="DO35" s="398"/>
      <c r="DP35" s="398"/>
      <c r="DQ35" s="398"/>
      <c r="DR35" s="398"/>
      <c r="DS35" s="398"/>
      <c r="DT35" s="398"/>
      <c r="DU35" s="398"/>
      <c r="DV35" s="398"/>
      <c r="DW35" s="398"/>
      <c r="DX35" s="398"/>
      <c r="DY35" s="398"/>
      <c r="DZ35" s="398"/>
      <c r="EA35" s="398"/>
      <c r="EB35" s="398"/>
      <c r="EC35" s="398"/>
      <c r="ED35" s="398"/>
      <c r="EE35" s="398"/>
      <c r="EF35" s="398"/>
      <c r="EG35" s="398"/>
      <c r="EH35" s="398"/>
      <c r="EI35" s="398"/>
      <c r="EJ35" s="398"/>
      <c r="EK35" s="398"/>
      <c r="EL35" s="398"/>
      <c r="EM35" s="398"/>
      <c r="EN35" s="398"/>
      <c r="EO35" s="398"/>
      <c r="EP35" s="398"/>
      <c r="EQ35" s="398"/>
      <c r="ER35" s="398"/>
      <c r="ES35" s="398"/>
      <c r="ET35" s="398"/>
      <c r="EU35" s="398"/>
      <c r="EV35" s="398"/>
      <c r="EW35" s="398"/>
      <c r="EX35" s="398"/>
      <c r="EY35" s="398"/>
      <c r="EZ35" s="398"/>
      <c r="FA35" s="398"/>
      <c r="FB35" s="398"/>
      <c r="FC35" s="398"/>
      <c r="FD35" s="398"/>
      <c r="FE35" s="398"/>
      <c r="FF35" s="398"/>
      <c r="FG35" s="398"/>
      <c r="FH35" s="398"/>
      <c r="FI35" s="398"/>
      <c r="FJ35" s="398"/>
      <c r="FK35" s="398"/>
      <c r="FL35" s="398"/>
      <c r="FM35" s="398"/>
      <c r="FN35" s="398"/>
      <c r="FO35" s="398"/>
      <c r="FP35" s="398"/>
      <c r="FQ35" s="398"/>
      <c r="FR35" s="398"/>
      <c r="FS35" s="398"/>
      <c r="FT35" s="398"/>
      <c r="FU35" s="398"/>
      <c r="FV35" s="398"/>
      <c r="FW35" s="398"/>
      <c r="FX35" s="398"/>
      <c r="FY35" s="398"/>
      <c r="FZ35" s="398"/>
      <c r="GA35" s="398"/>
      <c r="GB35" s="398"/>
      <c r="GC35" s="398"/>
      <c r="GD35" s="398"/>
      <c r="GE35" s="398"/>
      <c r="GF35" s="398"/>
      <c r="GG35" s="398"/>
      <c r="GH35" s="398"/>
      <c r="GI35" s="398"/>
      <c r="GJ35" s="398"/>
      <c r="GK35" s="398"/>
      <c r="GL35" s="398"/>
      <c r="GM35" s="398"/>
      <c r="GN35" s="398"/>
      <c r="GO35" s="398"/>
      <c r="GP35" s="398"/>
      <c r="GQ35" s="398"/>
      <c r="GR35" s="398"/>
      <c r="GS35" s="398"/>
      <c r="GT35" s="398"/>
      <c r="GU35" s="398"/>
      <c r="GV35" s="398"/>
      <c r="GW35" s="398"/>
      <c r="GX35" s="398"/>
      <c r="GY35" s="398"/>
      <c r="GZ35" s="398"/>
      <c r="HA35" s="398"/>
      <c r="HB35" s="398"/>
      <c r="HC35" s="398"/>
      <c r="HD35" s="398"/>
      <c r="HE35" s="398"/>
      <c r="HF35" s="398"/>
      <c r="HG35" s="398"/>
      <c r="HH35" s="398"/>
      <c r="HI35" s="398"/>
      <c r="HJ35" s="398"/>
      <c r="HK35" s="398"/>
      <c r="HL35" s="398"/>
      <c r="HM35" s="398"/>
      <c r="HN35" s="398"/>
      <c r="HO35" s="398"/>
      <c r="HP35" s="398"/>
      <c r="HQ35" s="398"/>
      <c r="HR35" s="398"/>
      <c r="HS35" s="398"/>
      <c r="HT35" s="398"/>
      <c r="HU35" s="398"/>
      <c r="HV35" s="398"/>
      <c r="HW35" s="398"/>
      <c r="HX35" s="398"/>
      <c r="HY35" s="398"/>
      <c r="HZ35" s="398"/>
      <c r="IA35" s="398"/>
      <c r="IB35" s="398"/>
      <c r="IC35" s="398"/>
      <c r="ID35" s="398"/>
      <c r="IE35" s="398"/>
      <c r="IF35" s="398"/>
      <c r="IG35" s="398"/>
      <c r="IH35" s="398"/>
      <c r="II35" s="398"/>
      <c r="IJ35" s="398"/>
      <c r="IK35" s="398"/>
      <c r="IL35" s="398"/>
      <c r="IM35" s="398"/>
      <c r="IN35" s="398"/>
      <c r="IO35" s="398"/>
      <c r="IP35" s="398"/>
      <c r="IQ35" s="398"/>
      <c r="IR35" s="398"/>
      <c r="IS35" s="398"/>
      <c r="IT35" s="398"/>
    </row>
    <row r="36" spans="1:254" ht="27" x14ac:dyDescent="0.25">
      <c r="A36" s="371" t="s">
        <v>433</v>
      </c>
      <c r="B36" s="387" t="s">
        <v>792</v>
      </c>
      <c r="C36" s="387" t="s">
        <v>413</v>
      </c>
      <c r="D36" s="387" t="s">
        <v>432</v>
      </c>
      <c r="E36" s="387" t="s">
        <v>434</v>
      </c>
      <c r="F36" s="387"/>
      <c r="G36" s="374">
        <f>SUM(G37)</f>
        <v>2799.48</v>
      </c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399"/>
      <c r="CF36" s="399"/>
      <c r="CG36" s="399"/>
      <c r="CH36" s="399"/>
      <c r="CI36" s="399"/>
      <c r="CJ36" s="399"/>
      <c r="CK36" s="399"/>
      <c r="CL36" s="399"/>
      <c r="CM36" s="399"/>
      <c r="CN36" s="399"/>
      <c r="CO36" s="399"/>
      <c r="CP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399"/>
      <c r="DF36" s="399"/>
      <c r="DG36" s="399"/>
      <c r="DH36" s="399"/>
      <c r="DI36" s="399"/>
      <c r="DJ36" s="399"/>
      <c r="DK36" s="399"/>
      <c r="DL36" s="399"/>
      <c r="DM36" s="399"/>
      <c r="DN36" s="399"/>
      <c r="DO36" s="399"/>
      <c r="DP36" s="399"/>
      <c r="DQ36" s="399"/>
      <c r="DR36" s="399"/>
      <c r="DS36" s="399"/>
      <c r="DT36" s="399"/>
      <c r="DU36" s="399"/>
      <c r="DV36" s="399"/>
      <c r="DW36" s="399"/>
      <c r="DX36" s="399"/>
      <c r="DY36" s="399"/>
      <c r="DZ36" s="399"/>
      <c r="EA36" s="399"/>
      <c r="EB36" s="399"/>
      <c r="EC36" s="399"/>
      <c r="ED36" s="399"/>
      <c r="EE36" s="399"/>
      <c r="EF36" s="399"/>
      <c r="EG36" s="399"/>
      <c r="EH36" s="399"/>
      <c r="EI36" s="399"/>
      <c r="EJ36" s="399"/>
      <c r="EK36" s="399"/>
      <c r="EL36" s="399"/>
      <c r="EM36" s="399"/>
      <c r="EN36" s="399"/>
      <c r="EO36" s="399"/>
      <c r="EP36" s="399"/>
      <c r="EQ36" s="399"/>
      <c r="ER36" s="399"/>
      <c r="ES36" s="399"/>
      <c r="ET36" s="399"/>
      <c r="EU36" s="399"/>
      <c r="EV36" s="399"/>
      <c r="EW36" s="399"/>
      <c r="EX36" s="399"/>
      <c r="EY36" s="399"/>
      <c r="EZ36" s="399"/>
      <c r="FA36" s="399"/>
      <c r="FB36" s="399"/>
      <c r="FC36" s="399"/>
      <c r="FD36" s="399"/>
      <c r="FE36" s="399"/>
      <c r="FF36" s="399"/>
      <c r="FG36" s="399"/>
      <c r="FH36" s="399"/>
      <c r="FI36" s="399"/>
      <c r="FJ36" s="399"/>
      <c r="FK36" s="399"/>
      <c r="FL36" s="399"/>
      <c r="FM36" s="399"/>
      <c r="FN36" s="399"/>
      <c r="FO36" s="399"/>
      <c r="FP36" s="399"/>
      <c r="FQ36" s="399"/>
      <c r="FR36" s="399"/>
      <c r="FS36" s="399"/>
      <c r="FT36" s="399"/>
      <c r="FU36" s="399"/>
      <c r="FV36" s="399"/>
      <c r="FW36" s="399"/>
      <c r="FX36" s="399"/>
      <c r="FY36" s="399"/>
      <c r="FZ36" s="399"/>
      <c r="GA36" s="399"/>
      <c r="GB36" s="399"/>
      <c r="GC36" s="399"/>
      <c r="GD36" s="399"/>
      <c r="GE36" s="399"/>
      <c r="GF36" s="399"/>
      <c r="GG36" s="399"/>
      <c r="GH36" s="399"/>
      <c r="GI36" s="399"/>
      <c r="GJ36" s="399"/>
      <c r="GK36" s="399"/>
      <c r="GL36" s="399"/>
      <c r="GM36" s="399"/>
      <c r="GN36" s="399"/>
      <c r="GO36" s="399"/>
      <c r="GP36" s="399"/>
      <c r="GQ36" s="399"/>
      <c r="GR36" s="399"/>
      <c r="GS36" s="399"/>
      <c r="GT36" s="399"/>
      <c r="GU36" s="399"/>
      <c r="GV36" s="399"/>
      <c r="GW36" s="399"/>
      <c r="GX36" s="399"/>
      <c r="GY36" s="399"/>
      <c r="GZ36" s="399"/>
      <c r="HA36" s="399"/>
      <c r="HB36" s="399"/>
      <c r="HC36" s="399"/>
      <c r="HD36" s="399"/>
      <c r="HE36" s="399"/>
      <c r="HF36" s="399"/>
      <c r="HG36" s="399"/>
      <c r="HH36" s="399"/>
      <c r="HI36" s="399"/>
      <c r="HJ36" s="399"/>
      <c r="HK36" s="399"/>
      <c r="HL36" s="399"/>
      <c r="HM36" s="399"/>
      <c r="HN36" s="399"/>
      <c r="HO36" s="399"/>
      <c r="HP36" s="399"/>
      <c r="HQ36" s="399"/>
      <c r="HR36" s="399"/>
      <c r="HS36" s="399"/>
      <c r="HT36" s="399"/>
      <c r="HU36" s="399"/>
      <c r="HV36" s="399"/>
      <c r="HW36" s="399"/>
      <c r="HX36" s="399"/>
      <c r="HY36" s="399"/>
      <c r="HZ36" s="399"/>
      <c r="IA36" s="399"/>
      <c r="IB36" s="399"/>
      <c r="IC36" s="399"/>
      <c r="ID36" s="399"/>
      <c r="IE36" s="399"/>
      <c r="IF36" s="399"/>
      <c r="IG36" s="399"/>
      <c r="IH36" s="399"/>
      <c r="II36" s="399"/>
      <c r="IJ36" s="399"/>
      <c r="IK36" s="399"/>
      <c r="IL36" s="399"/>
      <c r="IM36" s="399"/>
      <c r="IN36" s="399"/>
      <c r="IO36" s="399"/>
      <c r="IP36" s="399"/>
      <c r="IQ36" s="399"/>
      <c r="IR36" s="399"/>
      <c r="IS36" s="399"/>
      <c r="IT36" s="399"/>
    </row>
    <row r="37" spans="1:254" ht="38.25" x14ac:dyDescent="0.2">
      <c r="A37" s="376" t="s">
        <v>793</v>
      </c>
      <c r="B37" s="382" t="s">
        <v>792</v>
      </c>
      <c r="C37" s="383" t="s">
        <v>413</v>
      </c>
      <c r="D37" s="383" t="s">
        <v>432</v>
      </c>
      <c r="E37" s="386" t="s">
        <v>434</v>
      </c>
      <c r="F37" s="383" t="s">
        <v>420</v>
      </c>
      <c r="G37" s="379">
        <v>2799.48</v>
      </c>
    </row>
    <row r="38" spans="1:254" s="398" customFormat="1" ht="15" x14ac:dyDescent="0.25">
      <c r="A38" s="385" t="s">
        <v>438</v>
      </c>
      <c r="B38" s="364" t="s">
        <v>792</v>
      </c>
      <c r="C38" s="394" t="s">
        <v>413</v>
      </c>
      <c r="D38" s="394" t="s">
        <v>439</v>
      </c>
      <c r="E38" s="364"/>
      <c r="F38" s="394"/>
      <c r="G38" s="365">
        <f>SUM(G39)</f>
        <v>127.6</v>
      </c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00"/>
      <c r="CX38" s="400"/>
      <c r="CY38" s="400"/>
      <c r="CZ38" s="400"/>
      <c r="DA38" s="400"/>
      <c r="DB38" s="400"/>
      <c r="DC38" s="400"/>
      <c r="DD38" s="400"/>
      <c r="DE38" s="400"/>
      <c r="DF38" s="400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0"/>
      <c r="DS38" s="400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00"/>
      <c r="EF38" s="400"/>
      <c r="EG38" s="400"/>
      <c r="EH38" s="400"/>
      <c r="EI38" s="400"/>
      <c r="EJ38" s="400"/>
      <c r="EK38" s="400"/>
      <c r="EL38" s="400"/>
      <c r="EM38" s="400"/>
      <c r="EN38" s="400"/>
      <c r="EO38" s="400"/>
      <c r="EP38" s="400"/>
      <c r="EQ38" s="400"/>
      <c r="ER38" s="400"/>
      <c r="ES38" s="400"/>
      <c r="ET38" s="400"/>
      <c r="EU38" s="400"/>
      <c r="EV38" s="400"/>
      <c r="EW38" s="400"/>
      <c r="EX38" s="400"/>
      <c r="EY38" s="400"/>
      <c r="EZ38" s="400"/>
      <c r="FA38" s="400"/>
      <c r="FB38" s="400"/>
      <c r="FC38" s="400"/>
      <c r="FD38" s="400"/>
      <c r="FE38" s="400"/>
      <c r="FF38" s="400"/>
      <c r="FG38" s="400"/>
      <c r="FH38" s="400"/>
      <c r="FI38" s="400"/>
      <c r="FJ38" s="400"/>
      <c r="FK38" s="400"/>
      <c r="FL38" s="400"/>
      <c r="FM38" s="400"/>
      <c r="FN38" s="400"/>
      <c r="FO38" s="400"/>
      <c r="FP38" s="400"/>
      <c r="FQ38" s="400"/>
      <c r="FR38" s="400"/>
      <c r="FS38" s="400"/>
      <c r="FT38" s="400"/>
      <c r="FU38" s="400"/>
      <c r="FV38" s="400"/>
      <c r="FW38" s="400"/>
      <c r="FX38" s="400"/>
      <c r="FY38" s="400"/>
      <c r="FZ38" s="400"/>
      <c r="GA38" s="400"/>
      <c r="GB38" s="400"/>
      <c r="GC38" s="400"/>
      <c r="GD38" s="400"/>
      <c r="GE38" s="400"/>
      <c r="GF38" s="400"/>
      <c r="GG38" s="400"/>
      <c r="GH38" s="400"/>
      <c r="GI38" s="400"/>
      <c r="GJ38" s="400"/>
      <c r="GK38" s="400"/>
      <c r="GL38" s="400"/>
      <c r="GM38" s="400"/>
      <c r="GN38" s="400"/>
      <c r="GO38" s="400"/>
      <c r="GP38" s="400"/>
      <c r="GQ38" s="400"/>
      <c r="GR38" s="400"/>
      <c r="GS38" s="400"/>
      <c r="GT38" s="400"/>
      <c r="GU38" s="400"/>
      <c r="GV38" s="400"/>
      <c r="GW38" s="400"/>
      <c r="GX38" s="400"/>
      <c r="GY38" s="400"/>
      <c r="GZ38" s="400"/>
      <c r="HA38" s="400"/>
      <c r="HB38" s="400"/>
      <c r="HC38" s="400"/>
      <c r="HD38" s="400"/>
      <c r="HE38" s="400"/>
      <c r="HF38" s="400"/>
      <c r="HG38" s="400"/>
      <c r="HH38" s="400"/>
      <c r="HI38" s="400"/>
      <c r="HJ38" s="400"/>
      <c r="HK38" s="400"/>
      <c r="HL38" s="400"/>
      <c r="HM38" s="400"/>
      <c r="HN38" s="400"/>
      <c r="HO38" s="400"/>
      <c r="HP38" s="400"/>
      <c r="HQ38" s="400"/>
      <c r="HR38" s="400"/>
      <c r="HS38" s="400"/>
      <c r="HT38" s="400"/>
      <c r="HU38" s="400"/>
      <c r="HV38" s="400"/>
      <c r="HW38" s="400"/>
      <c r="HX38" s="400"/>
      <c r="HY38" s="400"/>
      <c r="HZ38" s="400"/>
      <c r="IA38" s="400"/>
      <c r="IB38" s="400"/>
      <c r="IC38" s="400"/>
      <c r="ID38" s="400"/>
      <c r="IE38" s="400"/>
      <c r="IF38" s="400"/>
      <c r="IG38" s="400"/>
      <c r="IH38" s="400"/>
      <c r="II38" s="400"/>
      <c r="IJ38" s="400"/>
      <c r="IK38" s="400"/>
      <c r="IL38" s="400"/>
      <c r="IM38" s="400"/>
      <c r="IN38" s="400"/>
      <c r="IO38" s="400"/>
      <c r="IP38" s="400"/>
      <c r="IQ38" s="400"/>
      <c r="IR38" s="400"/>
      <c r="IS38" s="400"/>
      <c r="IT38" s="400"/>
    </row>
    <row r="39" spans="1:254" s="399" customFormat="1" ht="40.5" x14ac:dyDescent="0.25">
      <c r="A39" s="371" t="s">
        <v>440</v>
      </c>
      <c r="B39" s="387" t="s">
        <v>792</v>
      </c>
      <c r="C39" s="373" t="s">
        <v>413</v>
      </c>
      <c r="D39" s="373" t="s">
        <v>439</v>
      </c>
      <c r="E39" s="387" t="s">
        <v>441</v>
      </c>
      <c r="F39" s="373"/>
      <c r="G39" s="374">
        <f>SUM(G40)</f>
        <v>127.6</v>
      </c>
    </row>
    <row r="40" spans="1:254" x14ac:dyDescent="0.2">
      <c r="A40" s="376" t="s">
        <v>794</v>
      </c>
      <c r="B40" s="382" t="s">
        <v>792</v>
      </c>
      <c r="C40" s="383" t="s">
        <v>413</v>
      </c>
      <c r="D40" s="383" t="s">
        <v>439</v>
      </c>
      <c r="E40" s="386" t="s">
        <v>441</v>
      </c>
      <c r="F40" s="383" t="s">
        <v>428</v>
      </c>
      <c r="G40" s="379">
        <v>127.6</v>
      </c>
    </row>
    <row r="41" spans="1:254" s="400" customFormat="1" ht="15" x14ac:dyDescent="0.25">
      <c r="A41" s="393" t="s">
        <v>443</v>
      </c>
      <c r="B41" s="401" t="s">
        <v>792</v>
      </c>
      <c r="C41" s="364" t="s">
        <v>413</v>
      </c>
      <c r="D41" s="364" t="s">
        <v>444</v>
      </c>
      <c r="E41" s="364"/>
      <c r="F41" s="364"/>
      <c r="G41" s="365">
        <f>SUM(G42)</f>
        <v>2000</v>
      </c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  <c r="BW41" s="348"/>
      <c r="BX41" s="348"/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48"/>
      <c r="DB41" s="348"/>
      <c r="DC41" s="348"/>
      <c r="DD41" s="348"/>
      <c r="DE41" s="348"/>
      <c r="DF41" s="348"/>
      <c r="DG41" s="348"/>
      <c r="DH41" s="348"/>
      <c r="DI41" s="348"/>
      <c r="DJ41" s="348"/>
      <c r="DK41" s="348"/>
      <c r="DL41" s="348"/>
      <c r="DM41" s="348"/>
      <c r="DN41" s="348"/>
      <c r="DO41" s="348"/>
      <c r="DP41" s="348"/>
      <c r="DQ41" s="348"/>
      <c r="DR41" s="348"/>
      <c r="DS41" s="348"/>
      <c r="DT41" s="348"/>
      <c r="DU41" s="348"/>
      <c r="DV41" s="348"/>
      <c r="DW41" s="348"/>
      <c r="DX41" s="348"/>
      <c r="DY41" s="348"/>
      <c r="DZ41" s="348"/>
      <c r="EA41" s="348"/>
      <c r="EB41" s="348"/>
      <c r="EC41" s="348"/>
      <c r="ED41" s="348"/>
      <c r="EE41" s="348"/>
      <c r="EF41" s="348"/>
      <c r="EG41" s="348"/>
      <c r="EH41" s="348"/>
      <c r="EI41" s="348"/>
      <c r="EJ41" s="348"/>
      <c r="EK41" s="348"/>
      <c r="EL41" s="348"/>
      <c r="EM41" s="348"/>
      <c r="EN41" s="348"/>
      <c r="EO41" s="348"/>
      <c r="EP41" s="348"/>
      <c r="EQ41" s="348"/>
      <c r="ER41" s="348"/>
      <c r="ES41" s="348"/>
      <c r="ET41" s="348"/>
      <c r="EU41" s="348"/>
      <c r="EV41" s="348"/>
      <c r="EW41" s="348"/>
      <c r="EX41" s="348"/>
      <c r="EY41" s="348"/>
      <c r="EZ41" s="348"/>
      <c r="FA41" s="348"/>
      <c r="FB41" s="348"/>
      <c r="FC41" s="348"/>
      <c r="FD41" s="348"/>
      <c r="FE41" s="348"/>
      <c r="FF41" s="348"/>
      <c r="FG41" s="348"/>
      <c r="FH41" s="348"/>
      <c r="FI41" s="348"/>
      <c r="FJ41" s="348"/>
      <c r="FK41" s="348"/>
      <c r="FL41" s="348"/>
      <c r="FM41" s="348"/>
      <c r="FN41" s="348"/>
      <c r="FO41" s="348"/>
      <c r="FP41" s="348"/>
      <c r="FQ41" s="348"/>
      <c r="FR41" s="348"/>
      <c r="FS41" s="348"/>
      <c r="FT41" s="348"/>
      <c r="FU41" s="348"/>
      <c r="FV41" s="348"/>
      <c r="FW41" s="348"/>
      <c r="FX41" s="348"/>
      <c r="FY41" s="348"/>
      <c r="FZ41" s="348"/>
      <c r="GA41" s="348"/>
      <c r="GB41" s="348"/>
      <c r="GC41" s="348"/>
      <c r="GD41" s="348"/>
      <c r="GE41" s="348"/>
      <c r="GF41" s="348"/>
      <c r="GG41" s="348"/>
      <c r="GH41" s="348"/>
      <c r="GI41" s="348"/>
      <c r="GJ41" s="348"/>
      <c r="GK41" s="348"/>
      <c r="GL41" s="348"/>
      <c r="GM41" s="348"/>
      <c r="GN41" s="348"/>
      <c r="GO41" s="348"/>
      <c r="GP41" s="348"/>
      <c r="GQ41" s="348"/>
      <c r="GR41" s="348"/>
      <c r="GS41" s="348"/>
      <c r="GT41" s="348"/>
      <c r="GU41" s="348"/>
      <c r="GV41" s="348"/>
      <c r="GW41" s="348"/>
      <c r="GX41" s="348"/>
      <c r="GY41" s="348"/>
      <c r="GZ41" s="348"/>
      <c r="HA41" s="348"/>
      <c r="HB41" s="348"/>
      <c r="HC41" s="348"/>
      <c r="HD41" s="348"/>
      <c r="HE41" s="348"/>
      <c r="HF41" s="348"/>
      <c r="HG41" s="348"/>
      <c r="HH41" s="348"/>
      <c r="HI41" s="348"/>
      <c r="HJ41" s="348"/>
      <c r="HK41" s="348"/>
      <c r="HL41" s="348"/>
      <c r="HM41" s="348"/>
      <c r="HN41" s="348"/>
      <c r="HO41" s="348"/>
      <c r="HP41" s="348"/>
      <c r="HQ41" s="348"/>
      <c r="HR41" s="348"/>
      <c r="HS41" s="348"/>
      <c r="HT41" s="348"/>
      <c r="HU41" s="348"/>
      <c r="HV41" s="348"/>
      <c r="HW41" s="348"/>
      <c r="HX41" s="348"/>
      <c r="HY41" s="348"/>
      <c r="HZ41" s="348"/>
      <c r="IA41" s="348"/>
      <c r="IB41" s="348"/>
      <c r="IC41" s="348"/>
      <c r="ID41" s="348"/>
      <c r="IE41" s="348"/>
      <c r="IF41" s="348"/>
      <c r="IG41" s="348"/>
      <c r="IH41" s="348"/>
      <c r="II41" s="348"/>
      <c r="IJ41" s="348"/>
      <c r="IK41" s="348"/>
      <c r="IL41" s="348"/>
      <c r="IM41" s="348"/>
      <c r="IN41" s="348"/>
      <c r="IO41" s="348"/>
      <c r="IP41" s="348"/>
      <c r="IQ41" s="348"/>
      <c r="IR41" s="348"/>
      <c r="IS41" s="348"/>
      <c r="IT41" s="348"/>
    </row>
    <row r="42" spans="1:254" s="399" customFormat="1" ht="13.5" x14ac:dyDescent="0.25">
      <c r="A42" s="402" t="s">
        <v>443</v>
      </c>
      <c r="B42" s="368" t="s">
        <v>792</v>
      </c>
      <c r="C42" s="387" t="s">
        <v>413</v>
      </c>
      <c r="D42" s="387" t="s">
        <v>444</v>
      </c>
      <c r="E42" s="387" t="s">
        <v>797</v>
      </c>
      <c r="F42" s="387"/>
      <c r="G42" s="374">
        <f>SUM(G43)</f>
        <v>2000</v>
      </c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8"/>
      <c r="DD42" s="348"/>
      <c r="DE42" s="348"/>
      <c r="DF42" s="348"/>
      <c r="DG42" s="348"/>
      <c r="DH42" s="348"/>
      <c r="DI42" s="348"/>
      <c r="DJ42" s="348"/>
      <c r="DK42" s="348"/>
      <c r="DL42" s="348"/>
      <c r="DM42" s="348"/>
      <c r="DN42" s="348"/>
      <c r="DO42" s="348"/>
      <c r="DP42" s="348"/>
      <c r="DQ42" s="348"/>
      <c r="DR42" s="348"/>
      <c r="DS42" s="348"/>
      <c r="DT42" s="348"/>
      <c r="DU42" s="348"/>
      <c r="DV42" s="348"/>
      <c r="DW42" s="348"/>
      <c r="DX42" s="348"/>
      <c r="DY42" s="348"/>
      <c r="DZ42" s="348"/>
      <c r="EA42" s="348"/>
      <c r="EB42" s="348"/>
      <c r="EC42" s="348"/>
      <c r="ED42" s="348"/>
      <c r="EE42" s="348"/>
      <c r="EF42" s="348"/>
      <c r="EG42" s="348"/>
      <c r="EH42" s="348"/>
      <c r="EI42" s="348"/>
      <c r="EJ42" s="348"/>
      <c r="EK42" s="348"/>
      <c r="EL42" s="348"/>
      <c r="EM42" s="348"/>
      <c r="EN42" s="348"/>
      <c r="EO42" s="348"/>
      <c r="EP42" s="348"/>
      <c r="EQ42" s="348"/>
      <c r="ER42" s="348"/>
      <c r="ES42" s="348"/>
      <c r="ET42" s="348"/>
      <c r="EU42" s="348"/>
      <c r="EV42" s="348"/>
      <c r="EW42" s="348"/>
      <c r="EX42" s="348"/>
      <c r="EY42" s="348"/>
      <c r="EZ42" s="348"/>
      <c r="FA42" s="348"/>
      <c r="FB42" s="348"/>
      <c r="FC42" s="348"/>
      <c r="FD42" s="348"/>
      <c r="FE42" s="348"/>
      <c r="FF42" s="348"/>
      <c r="FG42" s="348"/>
      <c r="FH42" s="348"/>
      <c r="FI42" s="348"/>
      <c r="FJ42" s="348"/>
      <c r="FK42" s="348"/>
      <c r="FL42" s="348"/>
      <c r="FM42" s="348"/>
      <c r="FN42" s="348"/>
      <c r="FO42" s="348"/>
      <c r="FP42" s="348"/>
      <c r="FQ42" s="348"/>
      <c r="FR42" s="348"/>
      <c r="FS42" s="348"/>
      <c r="FT42" s="348"/>
      <c r="FU42" s="348"/>
      <c r="FV42" s="348"/>
      <c r="FW42" s="348"/>
      <c r="FX42" s="348"/>
      <c r="FY42" s="348"/>
      <c r="FZ42" s="348"/>
      <c r="GA42" s="348"/>
      <c r="GB42" s="348"/>
      <c r="GC42" s="348"/>
      <c r="GD42" s="348"/>
      <c r="GE42" s="348"/>
      <c r="GF42" s="348"/>
      <c r="GG42" s="348"/>
      <c r="GH42" s="348"/>
      <c r="GI42" s="348"/>
      <c r="GJ42" s="348"/>
      <c r="GK42" s="348"/>
      <c r="GL42" s="348"/>
      <c r="GM42" s="348"/>
      <c r="GN42" s="348"/>
      <c r="GO42" s="348"/>
      <c r="GP42" s="348"/>
      <c r="GQ42" s="348"/>
      <c r="GR42" s="348"/>
      <c r="GS42" s="348"/>
      <c r="GT42" s="348"/>
      <c r="GU42" s="348"/>
      <c r="GV42" s="348"/>
      <c r="GW42" s="348"/>
      <c r="GX42" s="348"/>
      <c r="GY42" s="348"/>
      <c r="GZ42" s="348"/>
      <c r="HA42" s="348"/>
      <c r="HB42" s="348"/>
      <c r="HC42" s="348"/>
      <c r="HD42" s="348"/>
      <c r="HE42" s="348"/>
      <c r="HF42" s="348"/>
      <c r="HG42" s="348"/>
      <c r="HH42" s="348"/>
      <c r="HI42" s="348"/>
      <c r="HJ42" s="348"/>
      <c r="HK42" s="348"/>
      <c r="HL42" s="348"/>
      <c r="HM42" s="348"/>
      <c r="HN42" s="348"/>
      <c r="HO42" s="348"/>
      <c r="HP42" s="348"/>
      <c r="HQ42" s="348"/>
      <c r="HR42" s="348"/>
      <c r="HS42" s="348"/>
      <c r="HT42" s="348"/>
      <c r="HU42" s="348"/>
      <c r="HV42" s="348"/>
      <c r="HW42" s="348"/>
      <c r="HX42" s="348"/>
      <c r="HY42" s="348"/>
      <c r="HZ42" s="348"/>
      <c r="IA42" s="348"/>
      <c r="IB42" s="348"/>
      <c r="IC42" s="348"/>
      <c r="ID42" s="348"/>
      <c r="IE42" s="348"/>
      <c r="IF42" s="348"/>
      <c r="IG42" s="348"/>
      <c r="IH42" s="348"/>
      <c r="II42" s="348"/>
      <c r="IJ42" s="348"/>
      <c r="IK42" s="348"/>
      <c r="IL42" s="348"/>
      <c r="IM42" s="348"/>
      <c r="IN42" s="348"/>
      <c r="IO42" s="348"/>
      <c r="IP42" s="348"/>
      <c r="IQ42" s="348"/>
      <c r="IR42" s="348"/>
      <c r="IS42" s="348"/>
      <c r="IT42" s="348"/>
    </row>
    <row r="43" spans="1:254" x14ac:dyDescent="0.2">
      <c r="A43" s="376" t="s">
        <v>445</v>
      </c>
      <c r="B43" s="378" t="s">
        <v>792</v>
      </c>
      <c r="C43" s="389" t="s">
        <v>413</v>
      </c>
      <c r="D43" s="389" t="s">
        <v>444</v>
      </c>
      <c r="E43" s="389" t="s">
        <v>446</v>
      </c>
      <c r="F43" s="389"/>
      <c r="G43" s="379">
        <f>SUM(G44)</f>
        <v>2000</v>
      </c>
    </row>
    <row r="44" spans="1:254" x14ac:dyDescent="0.2">
      <c r="A44" s="381" t="s">
        <v>429</v>
      </c>
      <c r="B44" s="403" t="s">
        <v>792</v>
      </c>
      <c r="C44" s="386" t="s">
        <v>413</v>
      </c>
      <c r="D44" s="386" t="s">
        <v>444</v>
      </c>
      <c r="E44" s="386" t="s">
        <v>797</v>
      </c>
      <c r="F44" s="386" t="s">
        <v>430</v>
      </c>
      <c r="G44" s="384">
        <v>2000</v>
      </c>
    </row>
    <row r="45" spans="1:254" ht="14.25" x14ac:dyDescent="0.2">
      <c r="A45" s="393" t="s">
        <v>447</v>
      </c>
      <c r="B45" s="368" t="s">
        <v>792</v>
      </c>
      <c r="C45" s="364" t="s">
        <v>413</v>
      </c>
      <c r="D45" s="364" t="s">
        <v>448</v>
      </c>
      <c r="E45" s="364"/>
      <c r="F45" s="364"/>
      <c r="G45" s="365">
        <f>SUM(G46+G57+G62+G51+G55+G76)</f>
        <v>16038.7</v>
      </c>
    </row>
    <row r="46" spans="1:254" ht="15" x14ac:dyDescent="0.25">
      <c r="A46" s="371" t="s">
        <v>416</v>
      </c>
      <c r="B46" s="372" t="s">
        <v>792</v>
      </c>
      <c r="C46" s="373" t="s">
        <v>413</v>
      </c>
      <c r="D46" s="373" t="s">
        <v>448</v>
      </c>
      <c r="E46" s="373" t="s">
        <v>449</v>
      </c>
      <c r="F46" s="373"/>
      <c r="G46" s="374">
        <f>SUM(G47)</f>
        <v>1559.2000000000003</v>
      </c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375"/>
      <c r="BG46" s="375"/>
      <c r="BH46" s="375"/>
      <c r="BI46" s="375"/>
      <c r="BJ46" s="375"/>
      <c r="BK46" s="375"/>
      <c r="BL46" s="375"/>
      <c r="BM46" s="375"/>
      <c r="BN46" s="375"/>
      <c r="BO46" s="375"/>
      <c r="BP46" s="375"/>
      <c r="BQ46" s="375"/>
      <c r="BR46" s="375"/>
      <c r="BS46" s="375"/>
      <c r="BT46" s="375"/>
      <c r="BU46" s="375"/>
      <c r="BV46" s="375"/>
      <c r="BW46" s="375"/>
      <c r="BX46" s="375"/>
      <c r="BY46" s="375"/>
      <c r="BZ46" s="375"/>
      <c r="CA46" s="375"/>
      <c r="CB46" s="375"/>
      <c r="CC46" s="375"/>
      <c r="CD46" s="375"/>
      <c r="CE46" s="375"/>
      <c r="CF46" s="375"/>
      <c r="CG46" s="375"/>
      <c r="CH46" s="375"/>
      <c r="CI46" s="375"/>
      <c r="CJ46" s="375"/>
      <c r="CK46" s="375"/>
      <c r="CL46" s="375"/>
      <c r="CM46" s="375"/>
      <c r="CN46" s="375"/>
      <c r="CO46" s="375"/>
      <c r="CP46" s="375"/>
      <c r="CQ46" s="375"/>
      <c r="CR46" s="375"/>
      <c r="CS46" s="375"/>
      <c r="CT46" s="375"/>
      <c r="CU46" s="375"/>
      <c r="CV46" s="375"/>
      <c r="CW46" s="375"/>
      <c r="CX46" s="375"/>
      <c r="CY46" s="375"/>
      <c r="CZ46" s="375"/>
      <c r="DA46" s="375"/>
      <c r="DB46" s="375"/>
      <c r="DC46" s="375"/>
      <c r="DD46" s="375"/>
      <c r="DE46" s="375"/>
      <c r="DF46" s="375"/>
      <c r="DG46" s="375"/>
      <c r="DH46" s="375"/>
      <c r="DI46" s="375"/>
      <c r="DJ46" s="375"/>
      <c r="DK46" s="375"/>
      <c r="DL46" s="375"/>
      <c r="DM46" s="375"/>
      <c r="DN46" s="375"/>
      <c r="DO46" s="375"/>
      <c r="DP46" s="375"/>
      <c r="DQ46" s="375"/>
      <c r="DR46" s="375"/>
      <c r="DS46" s="375"/>
      <c r="DT46" s="375"/>
      <c r="DU46" s="375"/>
      <c r="DV46" s="375"/>
      <c r="DW46" s="375"/>
      <c r="DX46" s="375"/>
      <c r="DY46" s="375"/>
      <c r="DZ46" s="375"/>
      <c r="EA46" s="375"/>
      <c r="EB46" s="375"/>
      <c r="EC46" s="375"/>
      <c r="ED46" s="375"/>
      <c r="EE46" s="375"/>
      <c r="EF46" s="375"/>
      <c r="EG46" s="375"/>
      <c r="EH46" s="375"/>
      <c r="EI46" s="375"/>
      <c r="EJ46" s="375"/>
      <c r="EK46" s="375"/>
      <c r="EL46" s="375"/>
      <c r="EM46" s="375"/>
      <c r="EN46" s="375"/>
      <c r="EO46" s="375"/>
      <c r="EP46" s="375"/>
      <c r="EQ46" s="375"/>
      <c r="ER46" s="375"/>
      <c r="ES46" s="375"/>
      <c r="ET46" s="375"/>
      <c r="EU46" s="375"/>
      <c r="EV46" s="375"/>
      <c r="EW46" s="375"/>
      <c r="EX46" s="375"/>
      <c r="EY46" s="375"/>
      <c r="EZ46" s="375"/>
      <c r="FA46" s="375"/>
      <c r="FB46" s="375"/>
      <c r="FC46" s="375"/>
      <c r="FD46" s="375"/>
      <c r="FE46" s="375"/>
      <c r="FF46" s="375"/>
      <c r="FG46" s="375"/>
      <c r="FH46" s="375"/>
      <c r="FI46" s="375"/>
      <c r="FJ46" s="375"/>
      <c r="FK46" s="375"/>
      <c r="FL46" s="375"/>
      <c r="FM46" s="375"/>
      <c r="FN46" s="375"/>
      <c r="FO46" s="375"/>
      <c r="FP46" s="375"/>
      <c r="FQ46" s="375"/>
      <c r="FR46" s="375"/>
      <c r="FS46" s="375"/>
      <c r="FT46" s="375"/>
      <c r="FU46" s="375"/>
      <c r="FV46" s="375"/>
      <c r="FW46" s="375"/>
      <c r="FX46" s="375"/>
      <c r="FY46" s="375"/>
      <c r="FZ46" s="375"/>
      <c r="GA46" s="375"/>
      <c r="GB46" s="375"/>
      <c r="GC46" s="375"/>
      <c r="GD46" s="375"/>
      <c r="GE46" s="375"/>
      <c r="GF46" s="375"/>
      <c r="GG46" s="375"/>
      <c r="GH46" s="375"/>
      <c r="GI46" s="375"/>
      <c r="GJ46" s="375"/>
      <c r="GK46" s="375"/>
      <c r="GL46" s="375"/>
      <c r="GM46" s="375"/>
      <c r="GN46" s="375"/>
      <c r="GO46" s="375"/>
      <c r="GP46" s="375"/>
      <c r="GQ46" s="375"/>
      <c r="GR46" s="375"/>
      <c r="GS46" s="375"/>
      <c r="GT46" s="375"/>
      <c r="GU46" s="375"/>
      <c r="GV46" s="375"/>
      <c r="GW46" s="375"/>
      <c r="GX46" s="375"/>
      <c r="GY46" s="375"/>
      <c r="GZ46" s="375"/>
      <c r="HA46" s="375"/>
      <c r="HB46" s="375"/>
      <c r="HC46" s="375"/>
      <c r="HD46" s="375"/>
      <c r="HE46" s="375"/>
      <c r="HF46" s="375"/>
      <c r="HG46" s="375"/>
      <c r="HH46" s="375"/>
      <c r="HI46" s="375"/>
      <c r="HJ46" s="375"/>
      <c r="HK46" s="375"/>
      <c r="HL46" s="375"/>
      <c r="HM46" s="375"/>
      <c r="HN46" s="375"/>
      <c r="HO46" s="375"/>
      <c r="HP46" s="375"/>
      <c r="HQ46" s="375"/>
      <c r="HR46" s="375"/>
      <c r="HS46" s="375"/>
      <c r="HT46" s="375"/>
      <c r="HU46" s="375"/>
      <c r="HV46" s="375"/>
      <c r="HW46" s="375"/>
      <c r="HX46" s="375"/>
      <c r="HY46" s="375"/>
      <c r="HZ46" s="375"/>
      <c r="IA46" s="375"/>
      <c r="IB46" s="375"/>
      <c r="IC46" s="375"/>
      <c r="ID46" s="375"/>
      <c r="IE46" s="375"/>
      <c r="IF46" s="375"/>
      <c r="IG46" s="375"/>
      <c r="IH46" s="375"/>
      <c r="II46" s="375"/>
      <c r="IJ46" s="375"/>
      <c r="IK46" s="375"/>
      <c r="IL46" s="375"/>
      <c r="IM46" s="375"/>
      <c r="IN46" s="375"/>
      <c r="IO46" s="375"/>
      <c r="IP46" s="375"/>
      <c r="IQ46" s="375"/>
      <c r="IR46" s="375"/>
      <c r="IS46" s="375"/>
      <c r="IT46" s="375"/>
    </row>
    <row r="47" spans="1:254" x14ac:dyDescent="0.2">
      <c r="A47" s="381" t="s">
        <v>450</v>
      </c>
      <c r="B47" s="382" t="s">
        <v>792</v>
      </c>
      <c r="C47" s="383" t="s">
        <v>451</v>
      </c>
      <c r="D47" s="383" t="s">
        <v>448</v>
      </c>
      <c r="E47" s="383" t="s">
        <v>449</v>
      </c>
      <c r="F47" s="383"/>
      <c r="G47" s="384">
        <f>SUM(G48+G49+G50)</f>
        <v>1559.2000000000003</v>
      </c>
    </row>
    <row r="48" spans="1:254" ht="38.25" x14ac:dyDescent="0.2">
      <c r="A48" s="376" t="s">
        <v>793</v>
      </c>
      <c r="B48" s="389" t="s">
        <v>792</v>
      </c>
      <c r="C48" s="378" t="s">
        <v>413</v>
      </c>
      <c r="D48" s="378" t="s">
        <v>448</v>
      </c>
      <c r="E48" s="378" t="s">
        <v>449</v>
      </c>
      <c r="F48" s="378" t="s">
        <v>420</v>
      </c>
      <c r="G48" s="379">
        <v>1084.7</v>
      </c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404"/>
      <c r="BM48" s="404"/>
      <c r="BN48" s="404"/>
      <c r="BO48" s="404"/>
      <c r="BP48" s="404"/>
      <c r="BQ48" s="404"/>
      <c r="BR48" s="404"/>
      <c r="BS48" s="404"/>
      <c r="BT48" s="404"/>
      <c r="BU48" s="404"/>
      <c r="BV48" s="404"/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4"/>
      <c r="DB48" s="404"/>
      <c r="DC48" s="404"/>
      <c r="DD48" s="404"/>
      <c r="DE48" s="404"/>
      <c r="DF48" s="404"/>
      <c r="DG48" s="404"/>
      <c r="DH48" s="404"/>
      <c r="DI48" s="404"/>
      <c r="DJ48" s="404"/>
      <c r="DK48" s="404"/>
      <c r="DL48" s="404"/>
      <c r="DM48" s="404"/>
      <c r="DN48" s="404"/>
      <c r="DO48" s="404"/>
      <c r="DP48" s="404"/>
      <c r="DQ48" s="404"/>
      <c r="DR48" s="404"/>
      <c r="DS48" s="404"/>
      <c r="DT48" s="404"/>
      <c r="DU48" s="404"/>
      <c r="DV48" s="404"/>
      <c r="DW48" s="404"/>
      <c r="DX48" s="404"/>
      <c r="DY48" s="404"/>
      <c r="DZ48" s="404"/>
      <c r="EA48" s="404"/>
      <c r="EB48" s="404"/>
      <c r="EC48" s="404"/>
      <c r="ED48" s="404"/>
      <c r="EE48" s="404"/>
      <c r="EF48" s="404"/>
      <c r="EG48" s="404"/>
      <c r="EH48" s="404"/>
      <c r="EI48" s="404"/>
      <c r="EJ48" s="404"/>
      <c r="EK48" s="404"/>
      <c r="EL48" s="404"/>
      <c r="EM48" s="404"/>
      <c r="EN48" s="404"/>
      <c r="EO48" s="404"/>
      <c r="EP48" s="404"/>
      <c r="EQ48" s="404"/>
      <c r="ER48" s="404"/>
      <c r="ES48" s="404"/>
      <c r="ET48" s="404"/>
      <c r="EU48" s="404"/>
      <c r="EV48" s="404"/>
      <c r="EW48" s="404"/>
      <c r="EX48" s="404"/>
      <c r="EY48" s="404"/>
      <c r="EZ48" s="404"/>
      <c r="FA48" s="404"/>
      <c r="FB48" s="404"/>
      <c r="FC48" s="404"/>
      <c r="FD48" s="404"/>
      <c r="FE48" s="404"/>
      <c r="FF48" s="404"/>
      <c r="FG48" s="404"/>
      <c r="FH48" s="404"/>
      <c r="FI48" s="404"/>
      <c r="FJ48" s="404"/>
      <c r="FK48" s="404"/>
      <c r="FL48" s="404"/>
      <c r="FM48" s="404"/>
      <c r="FN48" s="404"/>
      <c r="FO48" s="404"/>
      <c r="FP48" s="404"/>
      <c r="FQ48" s="404"/>
      <c r="FR48" s="404"/>
      <c r="FS48" s="404"/>
      <c r="FT48" s="404"/>
      <c r="FU48" s="404"/>
      <c r="FV48" s="404"/>
      <c r="FW48" s="404"/>
      <c r="FX48" s="404"/>
      <c r="FY48" s="404"/>
      <c r="FZ48" s="404"/>
      <c r="GA48" s="404"/>
      <c r="GB48" s="404"/>
      <c r="GC48" s="404"/>
      <c r="GD48" s="404"/>
      <c r="GE48" s="404"/>
      <c r="GF48" s="404"/>
      <c r="GG48" s="404"/>
      <c r="GH48" s="404"/>
      <c r="GI48" s="404"/>
      <c r="GJ48" s="404"/>
      <c r="GK48" s="404"/>
      <c r="GL48" s="404"/>
      <c r="GM48" s="404"/>
      <c r="GN48" s="404"/>
      <c r="GO48" s="404"/>
      <c r="GP48" s="404"/>
      <c r="GQ48" s="404"/>
      <c r="GR48" s="404"/>
      <c r="GS48" s="404"/>
      <c r="GT48" s="404"/>
      <c r="GU48" s="404"/>
      <c r="GV48" s="404"/>
      <c r="GW48" s="404"/>
      <c r="GX48" s="404"/>
      <c r="GY48" s="404"/>
      <c r="GZ48" s="404"/>
      <c r="HA48" s="404"/>
      <c r="HB48" s="404"/>
      <c r="HC48" s="404"/>
      <c r="HD48" s="404"/>
      <c r="HE48" s="404"/>
      <c r="HF48" s="404"/>
      <c r="HG48" s="404"/>
      <c r="HH48" s="404"/>
      <c r="HI48" s="404"/>
      <c r="HJ48" s="404"/>
      <c r="HK48" s="404"/>
      <c r="HL48" s="404"/>
      <c r="HM48" s="404"/>
      <c r="HN48" s="404"/>
      <c r="HO48" s="404"/>
      <c r="HP48" s="404"/>
      <c r="HQ48" s="404"/>
      <c r="HR48" s="404"/>
      <c r="HS48" s="404"/>
      <c r="HT48" s="404"/>
      <c r="HU48" s="404"/>
      <c r="HV48" s="404"/>
      <c r="HW48" s="404"/>
      <c r="HX48" s="404"/>
      <c r="HY48" s="404"/>
      <c r="HZ48" s="404"/>
      <c r="IA48" s="404"/>
      <c r="IB48" s="404"/>
      <c r="IC48" s="404"/>
      <c r="ID48" s="404"/>
      <c r="IE48" s="404"/>
      <c r="IF48" s="404"/>
      <c r="IG48" s="404"/>
      <c r="IH48" s="404"/>
      <c r="II48" s="404"/>
      <c r="IJ48" s="404"/>
      <c r="IK48" s="404"/>
      <c r="IL48" s="404"/>
      <c r="IM48" s="404"/>
      <c r="IN48" s="404"/>
      <c r="IO48" s="404"/>
      <c r="IP48" s="404"/>
      <c r="IQ48" s="404"/>
      <c r="IR48" s="404"/>
      <c r="IS48" s="404"/>
      <c r="IT48" s="404"/>
    </row>
    <row r="49" spans="1:254" s="375" customFormat="1" ht="15" x14ac:dyDescent="0.25">
      <c r="A49" s="376" t="s">
        <v>794</v>
      </c>
      <c r="B49" s="389" t="s">
        <v>792</v>
      </c>
      <c r="C49" s="378" t="s">
        <v>413</v>
      </c>
      <c r="D49" s="378" t="s">
        <v>448</v>
      </c>
      <c r="E49" s="378" t="s">
        <v>449</v>
      </c>
      <c r="F49" s="378" t="s">
        <v>428</v>
      </c>
      <c r="G49" s="379">
        <v>270.64</v>
      </c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0"/>
      <c r="ES49" s="380"/>
      <c r="ET49" s="380"/>
      <c r="EU49" s="380"/>
      <c r="EV49" s="380"/>
      <c r="EW49" s="380"/>
      <c r="EX49" s="380"/>
      <c r="EY49" s="380"/>
      <c r="EZ49" s="380"/>
      <c r="FA49" s="380"/>
      <c r="FB49" s="380"/>
      <c r="FC49" s="380"/>
      <c r="FD49" s="380"/>
      <c r="FE49" s="380"/>
      <c r="FF49" s="380"/>
      <c r="FG49" s="380"/>
      <c r="FH49" s="380"/>
      <c r="FI49" s="380"/>
      <c r="FJ49" s="380"/>
      <c r="FK49" s="380"/>
      <c r="FL49" s="380"/>
      <c r="FM49" s="380"/>
      <c r="FN49" s="380"/>
      <c r="FO49" s="380"/>
      <c r="FP49" s="380"/>
      <c r="FQ49" s="380"/>
      <c r="FR49" s="380"/>
      <c r="FS49" s="380"/>
      <c r="FT49" s="380"/>
      <c r="FU49" s="380"/>
      <c r="FV49" s="380"/>
      <c r="FW49" s="380"/>
      <c r="FX49" s="380"/>
      <c r="FY49" s="380"/>
      <c r="FZ49" s="380"/>
      <c r="GA49" s="380"/>
      <c r="GB49" s="380"/>
      <c r="GC49" s="380"/>
      <c r="GD49" s="380"/>
      <c r="GE49" s="380"/>
      <c r="GF49" s="380"/>
      <c r="GG49" s="380"/>
      <c r="GH49" s="380"/>
      <c r="GI49" s="380"/>
      <c r="GJ49" s="380"/>
      <c r="GK49" s="380"/>
      <c r="GL49" s="380"/>
      <c r="GM49" s="380"/>
      <c r="GN49" s="380"/>
      <c r="GO49" s="380"/>
      <c r="GP49" s="380"/>
      <c r="GQ49" s="380"/>
      <c r="GR49" s="380"/>
      <c r="GS49" s="380"/>
      <c r="GT49" s="380"/>
      <c r="GU49" s="380"/>
      <c r="GV49" s="380"/>
      <c r="GW49" s="380"/>
      <c r="GX49" s="380"/>
      <c r="GY49" s="380"/>
      <c r="GZ49" s="380"/>
      <c r="HA49" s="380"/>
      <c r="HB49" s="380"/>
      <c r="HC49" s="380"/>
      <c r="HD49" s="380"/>
      <c r="HE49" s="380"/>
      <c r="HF49" s="380"/>
      <c r="HG49" s="380"/>
      <c r="HH49" s="380"/>
      <c r="HI49" s="380"/>
      <c r="HJ49" s="380"/>
      <c r="HK49" s="380"/>
      <c r="HL49" s="380"/>
      <c r="HM49" s="380"/>
      <c r="HN49" s="380"/>
      <c r="HO49" s="380"/>
      <c r="HP49" s="380"/>
      <c r="HQ49" s="380"/>
      <c r="HR49" s="380"/>
      <c r="HS49" s="380"/>
      <c r="HT49" s="380"/>
      <c r="HU49" s="380"/>
      <c r="HV49" s="380"/>
      <c r="HW49" s="380"/>
      <c r="HX49" s="380"/>
      <c r="HY49" s="380"/>
      <c r="HZ49" s="380"/>
      <c r="IA49" s="380"/>
      <c r="IB49" s="380"/>
      <c r="IC49" s="380"/>
      <c r="ID49" s="380"/>
      <c r="IE49" s="380"/>
      <c r="IF49" s="380"/>
      <c r="IG49" s="380"/>
      <c r="IH49" s="380"/>
      <c r="II49" s="380"/>
      <c r="IJ49" s="380"/>
      <c r="IK49" s="380"/>
      <c r="IL49" s="380"/>
      <c r="IM49" s="380"/>
      <c r="IN49" s="380"/>
      <c r="IO49" s="380"/>
      <c r="IP49" s="380"/>
      <c r="IQ49" s="380"/>
      <c r="IR49" s="380"/>
      <c r="IS49" s="380"/>
      <c r="IT49" s="380"/>
    </row>
    <row r="50" spans="1:254" s="375" customFormat="1" ht="39" x14ac:dyDescent="0.25">
      <c r="A50" s="376" t="s">
        <v>793</v>
      </c>
      <c r="B50" s="389" t="s">
        <v>792</v>
      </c>
      <c r="C50" s="378" t="s">
        <v>413</v>
      </c>
      <c r="D50" s="378" t="s">
        <v>448</v>
      </c>
      <c r="E50" s="378" t="s">
        <v>798</v>
      </c>
      <c r="F50" s="378" t="s">
        <v>420</v>
      </c>
      <c r="G50" s="379">
        <v>203.86</v>
      </c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0"/>
      <c r="DP50" s="380"/>
      <c r="DQ50" s="380"/>
      <c r="DR50" s="380"/>
      <c r="DS50" s="380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0"/>
      <c r="EG50" s="380"/>
      <c r="EH50" s="380"/>
      <c r="EI50" s="380"/>
      <c r="EJ50" s="380"/>
      <c r="EK50" s="380"/>
      <c r="EL50" s="380"/>
      <c r="EM50" s="380"/>
      <c r="EN50" s="380"/>
      <c r="EO50" s="380"/>
      <c r="EP50" s="380"/>
      <c r="EQ50" s="380"/>
      <c r="ER50" s="380"/>
      <c r="ES50" s="380"/>
      <c r="ET50" s="380"/>
      <c r="EU50" s="380"/>
      <c r="EV50" s="380"/>
      <c r="EW50" s="380"/>
      <c r="EX50" s="380"/>
      <c r="EY50" s="380"/>
      <c r="EZ50" s="380"/>
      <c r="FA50" s="380"/>
      <c r="FB50" s="380"/>
      <c r="FC50" s="380"/>
      <c r="FD50" s="380"/>
      <c r="FE50" s="380"/>
      <c r="FF50" s="380"/>
      <c r="FG50" s="380"/>
      <c r="FH50" s="380"/>
      <c r="FI50" s="380"/>
      <c r="FJ50" s="380"/>
      <c r="FK50" s="380"/>
      <c r="FL50" s="380"/>
      <c r="FM50" s="380"/>
      <c r="FN50" s="380"/>
      <c r="FO50" s="380"/>
      <c r="FP50" s="380"/>
      <c r="FQ50" s="380"/>
      <c r="FR50" s="380"/>
      <c r="FS50" s="380"/>
      <c r="FT50" s="380"/>
      <c r="FU50" s="380"/>
      <c r="FV50" s="380"/>
      <c r="FW50" s="380"/>
      <c r="FX50" s="380"/>
      <c r="FY50" s="380"/>
      <c r="FZ50" s="380"/>
      <c r="GA50" s="380"/>
      <c r="GB50" s="380"/>
      <c r="GC50" s="380"/>
      <c r="GD50" s="380"/>
      <c r="GE50" s="380"/>
      <c r="GF50" s="380"/>
      <c r="GG50" s="380"/>
      <c r="GH50" s="380"/>
      <c r="GI50" s="380"/>
      <c r="GJ50" s="380"/>
      <c r="GK50" s="380"/>
      <c r="GL50" s="380"/>
      <c r="GM50" s="380"/>
      <c r="GN50" s="380"/>
      <c r="GO50" s="380"/>
      <c r="GP50" s="380"/>
      <c r="GQ50" s="380"/>
      <c r="GR50" s="380"/>
      <c r="GS50" s="380"/>
      <c r="GT50" s="380"/>
      <c r="GU50" s="380"/>
      <c r="GV50" s="380"/>
      <c r="GW50" s="380"/>
      <c r="GX50" s="380"/>
      <c r="GY50" s="380"/>
      <c r="GZ50" s="380"/>
      <c r="HA50" s="380"/>
      <c r="HB50" s="380"/>
      <c r="HC50" s="380"/>
      <c r="HD50" s="380"/>
      <c r="HE50" s="380"/>
      <c r="HF50" s="380"/>
      <c r="HG50" s="380"/>
      <c r="HH50" s="380"/>
      <c r="HI50" s="380"/>
      <c r="HJ50" s="380"/>
      <c r="HK50" s="380"/>
      <c r="HL50" s="380"/>
      <c r="HM50" s="380"/>
      <c r="HN50" s="380"/>
      <c r="HO50" s="380"/>
      <c r="HP50" s="380"/>
      <c r="HQ50" s="380"/>
      <c r="HR50" s="380"/>
      <c r="HS50" s="380"/>
      <c r="HT50" s="380"/>
      <c r="HU50" s="380"/>
      <c r="HV50" s="380"/>
      <c r="HW50" s="380"/>
      <c r="HX50" s="380"/>
      <c r="HY50" s="380"/>
      <c r="HZ50" s="380"/>
      <c r="IA50" s="380"/>
      <c r="IB50" s="380"/>
      <c r="IC50" s="380"/>
      <c r="ID50" s="380"/>
      <c r="IE50" s="380"/>
      <c r="IF50" s="380"/>
      <c r="IG50" s="380"/>
      <c r="IH50" s="380"/>
      <c r="II50" s="380"/>
      <c r="IJ50" s="380"/>
      <c r="IK50" s="380"/>
      <c r="IL50" s="380"/>
      <c r="IM50" s="380"/>
      <c r="IN50" s="380"/>
      <c r="IO50" s="380"/>
      <c r="IP50" s="380"/>
      <c r="IQ50" s="380"/>
      <c r="IR50" s="380"/>
      <c r="IS50" s="380"/>
      <c r="IT50" s="380"/>
    </row>
    <row r="51" spans="1:254" s="404" customFormat="1" ht="13.5" x14ac:dyDescent="0.25">
      <c r="A51" s="371" t="s">
        <v>453</v>
      </c>
      <c r="B51" s="387" t="s">
        <v>792</v>
      </c>
      <c r="C51" s="387" t="s">
        <v>413</v>
      </c>
      <c r="D51" s="387" t="s">
        <v>448</v>
      </c>
      <c r="E51" s="387" t="s">
        <v>799</v>
      </c>
      <c r="F51" s="387"/>
      <c r="G51" s="374">
        <f>SUM(G52)</f>
        <v>1058</v>
      </c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80"/>
      <c r="ES51" s="380"/>
      <c r="ET51" s="380"/>
      <c r="EU51" s="380"/>
      <c r="EV51" s="380"/>
      <c r="EW51" s="380"/>
      <c r="EX51" s="380"/>
      <c r="EY51" s="380"/>
      <c r="EZ51" s="380"/>
      <c r="FA51" s="380"/>
      <c r="FB51" s="380"/>
      <c r="FC51" s="380"/>
      <c r="FD51" s="380"/>
      <c r="FE51" s="380"/>
      <c r="FF51" s="380"/>
      <c r="FG51" s="380"/>
      <c r="FH51" s="380"/>
      <c r="FI51" s="380"/>
      <c r="FJ51" s="380"/>
      <c r="FK51" s="380"/>
      <c r="FL51" s="380"/>
      <c r="FM51" s="380"/>
      <c r="FN51" s="380"/>
      <c r="FO51" s="380"/>
      <c r="FP51" s="380"/>
      <c r="FQ51" s="380"/>
      <c r="FR51" s="380"/>
      <c r="FS51" s="380"/>
      <c r="FT51" s="380"/>
      <c r="FU51" s="380"/>
      <c r="FV51" s="380"/>
      <c r="FW51" s="380"/>
      <c r="FX51" s="380"/>
      <c r="FY51" s="380"/>
      <c r="FZ51" s="380"/>
      <c r="GA51" s="380"/>
      <c r="GB51" s="380"/>
      <c r="GC51" s="380"/>
      <c r="GD51" s="380"/>
      <c r="GE51" s="380"/>
      <c r="GF51" s="380"/>
      <c r="GG51" s="380"/>
      <c r="GH51" s="380"/>
      <c r="GI51" s="380"/>
      <c r="GJ51" s="380"/>
      <c r="GK51" s="380"/>
      <c r="GL51" s="380"/>
      <c r="GM51" s="380"/>
      <c r="GN51" s="380"/>
      <c r="GO51" s="380"/>
      <c r="GP51" s="380"/>
      <c r="GQ51" s="380"/>
      <c r="GR51" s="380"/>
      <c r="GS51" s="380"/>
      <c r="GT51" s="380"/>
      <c r="GU51" s="380"/>
      <c r="GV51" s="380"/>
      <c r="GW51" s="380"/>
      <c r="GX51" s="380"/>
      <c r="GY51" s="380"/>
      <c r="GZ51" s="380"/>
      <c r="HA51" s="380"/>
      <c r="HB51" s="380"/>
      <c r="HC51" s="380"/>
      <c r="HD51" s="380"/>
      <c r="HE51" s="380"/>
      <c r="HF51" s="380"/>
      <c r="HG51" s="380"/>
      <c r="HH51" s="380"/>
      <c r="HI51" s="380"/>
      <c r="HJ51" s="380"/>
      <c r="HK51" s="380"/>
      <c r="HL51" s="380"/>
      <c r="HM51" s="380"/>
      <c r="HN51" s="380"/>
      <c r="HO51" s="380"/>
      <c r="HP51" s="380"/>
      <c r="HQ51" s="380"/>
      <c r="HR51" s="380"/>
      <c r="HS51" s="380"/>
      <c r="HT51" s="380"/>
      <c r="HU51" s="380"/>
      <c r="HV51" s="380"/>
      <c r="HW51" s="380"/>
      <c r="HX51" s="380"/>
      <c r="HY51" s="380"/>
      <c r="HZ51" s="380"/>
      <c r="IA51" s="380"/>
      <c r="IB51" s="380"/>
      <c r="IC51" s="380"/>
      <c r="ID51" s="380"/>
      <c r="IE51" s="380"/>
      <c r="IF51" s="380"/>
      <c r="IG51" s="380"/>
      <c r="IH51" s="380"/>
      <c r="II51" s="380"/>
      <c r="IJ51" s="380"/>
      <c r="IK51" s="380"/>
      <c r="IL51" s="380"/>
      <c r="IM51" s="380"/>
      <c r="IN51" s="380"/>
      <c r="IO51" s="380"/>
      <c r="IP51" s="380"/>
      <c r="IQ51" s="380"/>
      <c r="IR51" s="380"/>
      <c r="IS51" s="380"/>
      <c r="IT51" s="380"/>
    </row>
    <row r="52" spans="1:254" s="380" customFormat="1" ht="25.5" x14ac:dyDescent="0.2">
      <c r="A52" s="405" t="s">
        <v>454</v>
      </c>
      <c r="B52" s="382" t="s">
        <v>792</v>
      </c>
      <c r="C52" s="389" t="s">
        <v>413</v>
      </c>
      <c r="D52" s="389" t="s">
        <v>448</v>
      </c>
      <c r="E52" s="389" t="s">
        <v>799</v>
      </c>
      <c r="F52" s="389"/>
      <c r="G52" s="379">
        <f>SUM(G53+G54)</f>
        <v>1058</v>
      </c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8"/>
      <c r="DA52" s="348"/>
      <c r="DB52" s="348"/>
      <c r="DC52" s="348"/>
      <c r="DD52" s="348"/>
      <c r="DE52" s="348"/>
      <c r="DF52" s="348"/>
      <c r="DG52" s="348"/>
      <c r="DH52" s="348"/>
      <c r="DI52" s="348"/>
      <c r="DJ52" s="348"/>
      <c r="DK52" s="348"/>
      <c r="DL52" s="348"/>
      <c r="DM52" s="348"/>
      <c r="DN52" s="348"/>
      <c r="DO52" s="348"/>
      <c r="DP52" s="348"/>
      <c r="DQ52" s="348"/>
      <c r="DR52" s="348"/>
      <c r="DS52" s="348"/>
      <c r="DT52" s="348"/>
      <c r="DU52" s="348"/>
      <c r="DV52" s="348"/>
      <c r="DW52" s="348"/>
      <c r="DX52" s="348"/>
      <c r="DY52" s="348"/>
      <c r="DZ52" s="348"/>
      <c r="EA52" s="348"/>
      <c r="EB52" s="348"/>
      <c r="EC52" s="348"/>
      <c r="ED52" s="348"/>
      <c r="EE52" s="348"/>
      <c r="EF52" s="348"/>
      <c r="EG52" s="348"/>
      <c r="EH52" s="348"/>
      <c r="EI52" s="348"/>
      <c r="EJ52" s="348"/>
      <c r="EK52" s="348"/>
      <c r="EL52" s="348"/>
      <c r="EM52" s="348"/>
      <c r="EN52" s="348"/>
      <c r="EO52" s="348"/>
      <c r="EP52" s="348"/>
      <c r="EQ52" s="348"/>
      <c r="ER52" s="348"/>
      <c r="ES52" s="348"/>
      <c r="ET52" s="348"/>
      <c r="EU52" s="348"/>
      <c r="EV52" s="348"/>
      <c r="EW52" s="348"/>
      <c r="EX52" s="348"/>
      <c r="EY52" s="348"/>
      <c r="EZ52" s="348"/>
      <c r="FA52" s="348"/>
      <c r="FB52" s="348"/>
      <c r="FC52" s="348"/>
      <c r="FD52" s="348"/>
      <c r="FE52" s="348"/>
      <c r="FF52" s="348"/>
      <c r="FG52" s="348"/>
      <c r="FH52" s="348"/>
      <c r="FI52" s="348"/>
      <c r="FJ52" s="348"/>
      <c r="FK52" s="348"/>
      <c r="FL52" s="348"/>
      <c r="FM52" s="348"/>
      <c r="FN52" s="348"/>
      <c r="FO52" s="348"/>
      <c r="FP52" s="348"/>
      <c r="FQ52" s="348"/>
      <c r="FR52" s="348"/>
      <c r="FS52" s="348"/>
      <c r="FT52" s="348"/>
      <c r="FU52" s="348"/>
      <c r="FV52" s="348"/>
      <c r="FW52" s="348"/>
      <c r="FX52" s="348"/>
      <c r="FY52" s="348"/>
      <c r="FZ52" s="348"/>
      <c r="GA52" s="348"/>
      <c r="GB52" s="348"/>
      <c r="GC52" s="348"/>
      <c r="GD52" s="348"/>
      <c r="GE52" s="348"/>
      <c r="GF52" s="348"/>
      <c r="GG52" s="348"/>
      <c r="GH52" s="348"/>
      <c r="GI52" s="348"/>
      <c r="GJ52" s="348"/>
      <c r="GK52" s="348"/>
      <c r="GL52" s="348"/>
      <c r="GM52" s="348"/>
      <c r="GN52" s="348"/>
      <c r="GO52" s="348"/>
      <c r="GP52" s="348"/>
      <c r="GQ52" s="348"/>
      <c r="GR52" s="348"/>
      <c r="GS52" s="348"/>
      <c r="GT52" s="348"/>
      <c r="GU52" s="348"/>
      <c r="GV52" s="348"/>
      <c r="GW52" s="348"/>
      <c r="GX52" s="348"/>
      <c r="GY52" s="348"/>
      <c r="GZ52" s="348"/>
      <c r="HA52" s="348"/>
      <c r="HB52" s="348"/>
      <c r="HC52" s="348"/>
      <c r="HD52" s="348"/>
      <c r="HE52" s="348"/>
      <c r="HF52" s="348"/>
      <c r="HG52" s="348"/>
      <c r="HH52" s="348"/>
      <c r="HI52" s="348"/>
      <c r="HJ52" s="348"/>
      <c r="HK52" s="348"/>
      <c r="HL52" s="348"/>
      <c r="HM52" s="348"/>
      <c r="HN52" s="348"/>
      <c r="HO52" s="348"/>
      <c r="HP52" s="348"/>
      <c r="HQ52" s="348"/>
      <c r="HR52" s="348"/>
      <c r="HS52" s="348"/>
      <c r="HT52" s="348"/>
      <c r="HU52" s="348"/>
      <c r="HV52" s="348"/>
      <c r="HW52" s="348"/>
      <c r="HX52" s="348"/>
      <c r="HY52" s="348"/>
      <c r="HZ52" s="348"/>
      <c r="IA52" s="348"/>
      <c r="IB52" s="348"/>
      <c r="IC52" s="348"/>
      <c r="ID52" s="348"/>
      <c r="IE52" s="348"/>
      <c r="IF52" s="348"/>
      <c r="IG52" s="348"/>
      <c r="IH52" s="348"/>
      <c r="II52" s="348"/>
      <c r="IJ52" s="348"/>
      <c r="IK52" s="348"/>
      <c r="IL52" s="348"/>
      <c r="IM52" s="348"/>
      <c r="IN52" s="348"/>
      <c r="IO52" s="348"/>
      <c r="IP52" s="348"/>
      <c r="IQ52" s="348"/>
      <c r="IR52" s="348"/>
      <c r="IS52" s="348"/>
      <c r="IT52" s="348"/>
    </row>
    <row r="53" spans="1:254" s="380" customFormat="1" ht="38.25" x14ac:dyDescent="0.2">
      <c r="A53" s="381" t="s">
        <v>793</v>
      </c>
      <c r="B53" s="386" t="s">
        <v>792</v>
      </c>
      <c r="C53" s="383" t="s">
        <v>413</v>
      </c>
      <c r="D53" s="383" t="s">
        <v>448</v>
      </c>
      <c r="E53" s="386" t="s">
        <v>799</v>
      </c>
      <c r="F53" s="383" t="s">
        <v>420</v>
      </c>
      <c r="G53" s="384">
        <v>777.61</v>
      </c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399"/>
      <c r="CB53" s="399"/>
      <c r="CC53" s="399"/>
      <c r="CD53" s="399"/>
      <c r="CE53" s="399"/>
      <c r="CF53" s="399"/>
      <c r="CG53" s="399"/>
      <c r="CH53" s="399"/>
      <c r="CI53" s="399"/>
      <c r="CJ53" s="399"/>
      <c r="CK53" s="399"/>
      <c r="CL53" s="399"/>
      <c r="CM53" s="399"/>
      <c r="CN53" s="399"/>
      <c r="CO53" s="399"/>
      <c r="CP53" s="399"/>
      <c r="CQ53" s="399"/>
      <c r="CR53" s="399"/>
      <c r="CS53" s="399"/>
      <c r="CT53" s="399"/>
      <c r="CU53" s="399"/>
      <c r="CV53" s="399"/>
      <c r="CW53" s="399"/>
      <c r="CX53" s="399"/>
      <c r="CY53" s="399"/>
      <c r="CZ53" s="399"/>
      <c r="DA53" s="399"/>
      <c r="DB53" s="399"/>
      <c r="DC53" s="399"/>
      <c r="DD53" s="399"/>
      <c r="DE53" s="399"/>
      <c r="DF53" s="399"/>
      <c r="DG53" s="399"/>
      <c r="DH53" s="399"/>
      <c r="DI53" s="399"/>
      <c r="DJ53" s="399"/>
      <c r="DK53" s="399"/>
      <c r="DL53" s="399"/>
      <c r="DM53" s="399"/>
      <c r="DN53" s="399"/>
      <c r="DO53" s="399"/>
      <c r="DP53" s="399"/>
      <c r="DQ53" s="399"/>
      <c r="DR53" s="399"/>
      <c r="DS53" s="399"/>
      <c r="DT53" s="399"/>
      <c r="DU53" s="399"/>
      <c r="DV53" s="399"/>
      <c r="DW53" s="399"/>
      <c r="DX53" s="399"/>
      <c r="DY53" s="399"/>
      <c r="DZ53" s="399"/>
      <c r="EA53" s="399"/>
      <c r="EB53" s="399"/>
      <c r="EC53" s="399"/>
      <c r="ED53" s="399"/>
      <c r="EE53" s="399"/>
      <c r="EF53" s="399"/>
      <c r="EG53" s="399"/>
      <c r="EH53" s="399"/>
      <c r="EI53" s="399"/>
      <c r="EJ53" s="399"/>
      <c r="EK53" s="399"/>
      <c r="EL53" s="399"/>
      <c r="EM53" s="399"/>
      <c r="EN53" s="399"/>
      <c r="EO53" s="399"/>
      <c r="EP53" s="399"/>
      <c r="EQ53" s="399"/>
      <c r="ER53" s="399"/>
      <c r="ES53" s="399"/>
      <c r="ET53" s="399"/>
      <c r="EU53" s="399"/>
      <c r="EV53" s="399"/>
      <c r="EW53" s="399"/>
      <c r="EX53" s="399"/>
      <c r="EY53" s="399"/>
      <c r="EZ53" s="399"/>
      <c r="FA53" s="399"/>
      <c r="FB53" s="399"/>
      <c r="FC53" s="399"/>
      <c r="FD53" s="399"/>
      <c r="FE53" s="399"/>
      <c r="FF53" s="399"/>
      <c r="FG53" s="399"/>
      <c r="FH53" s="399"/>
      <c r="FI53" s="399"/>
      <c r="FJ53" s="399"/>
      <c r="FK53" s="399"/>
      <c r="FL53" s="399"/>
      <c r="FM53" s="399"/>
      <c r="FN53" s="399"/>
      <c r="FO53" s="399"/>
      <c r="FP53" s="399"/>
      <c r="FQ53" s="399"/>
      <c r="FR53" s="399"/>
      <c r="FS53" s="399"/>
      <c r="FT53" s="399"/>
      <c r="FU53" s="399"/>
      <c r="FV53" s="399"/>
      <c r="FW53" s="399"/>
      <c r="FX53" s="399"/>
      <c r="FY53" s="399"/>
      <c r="FZ53" s="399"/>
      <c r="GA53" s="399"/>
      <c r="GB53" s="399"/>
      <c r="GC53" s="399"/>
      <c r="GD53" s="399"/>
      <c r="GE53" s="399"/>
      <c r="GF53" s="399"/>
      <c r="GG53" s="399"/>
      <c r="GH53" s="399"/>
      <c r="GI53" s="399"/>
      <c r="GJ53" s="399"/>
      <c r="GK53" s="399"/>
      <c r="GL53" s="399"/>
      <c r="GM53" s="399"/>
      <c r="GN53" s="399"/>
      <c r="GO53" s="399"/>
      <c r="GP53" s="399"/>
      <c r="GQ53" s="399"/>
      <c r="GR53" s="399"/>
      <c r="GS53" s="399"/>
      <c r="GT53" s="399"/>
      <c r="GU53" s="399"/>
      <c r="GV53" s="399"/>
      <c r="GW53" s="399"/>
      <c r="GX53" s="399"/>
      <c r="GY53" s="399"/>
      <c r="GZ53" s="399"/>
      <c r="HA53" s="399"/>
      <c r="HB53" s="399"/>
      <c r="HC53" s="399"/>
      <c r="HD53" s="399"/>
      <c r="HE53" s="399"/>
      <c r="HF53" s="399"/>
      <c r="HG53" s="399"/>
      <c r="HH53" s="399"/>
      <c r="HI53" s="399"/>
      <c r="HJ53" s="399"/>
      <c r="HK53" s="399"/>
      <c r="HL53" s="399"/>
      <c r="HM53" s="399"/>
      <c r="HN53" s="399"/>
      <c r="HO53" s="399"/>
      <c r="HP53" s="399"/>
      <c r="HQ53" s="399"/>
      <c r="HR53" s="399"/>
      <c r="HS53" s="399"/>
      <c r="HT53" s="399"/>
      <c r="HU53" s="399"/>
      <c r="HV53" s="399"/>
      <c r="HW53" s="399"/>
      <c r="HX53" s="399"/>
      <c r="HY53" s="399"/>
      <c r="HZ53" s="399"/>
      <c r="IA53" s="399"/>
      <c r="IB53" s="399"/>
      <c r="IC53" s="399"/>
      <c r="ID53" s="399"/>
      <c r="IE53" s="399"/>
      <c r="IF53" s="399"/>
      <c r="IG53" s="399"/>
      <c r="IH53" s="399"/>
      <c r="II53" s="399"/>
      <c r="IJ53" s="399"/>
      <c r="IK53" s="399"/>
      <c r="IL53" s="399"/>
      <c r="IM53" s="399"/>
      <c r="IN53" s="399"/>
      <c r="IO53" s="399"/>
      <c r="IP53" s="399"/>
      <c r="IQ53" s="399"/>
      <c r="IR53" s="399"/>
      <c r="IS53" s="399"/>
      <c r="IT53" s="399"/>
    </row>
    <row r="54" spans="1:254" ht="14.25" x14ac:dyDescent="0.2">
      <c r="A54" s="381" t="s">
        <v>794</v>
      </c>
      <c r="B54" s="386" t="s">
        <v>792</v>
      </c>
      <c r="C54" s="383" t="s">
        <v>413</v>
      </c>
      <c r="D54" s="383" t="s">
        <v>448</v>
      </c>
      <c r="E54" s="386" t="s">
        <v>799</v>
      </c>
      <c r="F54" s="383" t="s">
        <v>428</v>
      </c>
      <c r="G54" s="384">
        <v>280.39</v>
      </c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400"/>
      <c r="BP54" s="400"/>
      <c r="BQ54" s="400"/>
      <c r="BR54" s="400"/>
      <c r="BS54" s="400"/>
      <c r="BT54" s="400"/>
      <c r="BU54" s="400"/>
      <c r="BV54" s="400"/>
      <c r="BW54" s="400"/>
      <c r="BX54" s="400"/>
      <c r="BY54" s="400"/>
      <c r="BZ54" s="400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  <c r="CM54" s="400"/>
      <c r="CN54" s="400"/>
      <c r="CO54" s="400"/>
      <c r="CP54" s="400"/>
      <c r="CQ54" s="400"/>
      <c r="CR54" s="400"/>
      <c r="CS54" s="400"/>
      <c r="CT54" s="400"/>
      <c r="CU54" s="400"/>
      <c r="CV54" s="400"/>
      <c r="CW54" s="400"/>
      <c r="CX54" s="400"/>
      <c r="CY54" s="400"/>
      <c r="CZ54" s="400"/>
      <c r="DA54" s="400"/>
      <c r="DB54" s="400"/>
      <c r="DC54" s="400"/>
      <c r="DD54" s="400"/>
      <c r="DE54" s="400"/>
      <c r="DF54" s="400"/>
      <c r="DG54" s="400"/>
      <c r="DH54" s="400"/>
      <c r="DI54" s="400"/>
      <c r="DJ54" s="400"/>
      <c r="DK54" s="400"/>
      <c r="DL54" s="400"/>
      <c r="DM54" s="400"/>
      <c r="DN54" s="400"/>
      <c r="DO54" s="400"/>
      <c r="DP54" s="400"/>
      <c r="DQ54" s="400"/>
      <c r="DR54" s="400"/>
      <c r="DS54" s="400"/>
      <c r="DT54" s="400"/>
      <c r="DU54" s="400"/>
      <c r="DV54" s="400"/>
      <c r="DW54" s="400"/>
      <c r="DX54" s="400"/>
      <c r="DY54" s="400"/>
      <c r="DZ54" s="400"/>
      <c r="EA54" s="400"/>
      <c r="EB54" s="400"/>
      <c r="EC54" s="400"/>
      <c r="ED54" s="400"/>
      <c r="EE54" s="400"/>
      <c r="EF54" s="400"/>
      <c r="EG54" s="400"/>
      <c r="EH54" s="400"/>
      <c r="EI54" s="400"/>
      <c r="EJ54" s="400"/>
      <c r="EK54" s="400"/>
      <c r="EL54" s="400"/>
      <c r="EM54" s="400"/>
      <c r="EN54" s="400"/>
      <c r="EO54" s="400"/>
      <c r="EP54" s="400"/>
      <c r="EQ54" s="400"/>
      <c r="ER54" s="400"/>
      <c r="ES54" s="400"/>
      <c r="ET54" s="400"/>
      <c r="EU54" s="400"/>
      <c r="EV54" s="400"/>
      <c r="EW54" s="400"/>
      <c r="EX54" s="400"/>
      <c r="EY54" s="400"/>
      <c r="EZ54" s="400"/>
      <c r="FA54" s="400"/>
      <c r="FB54" s="400"/>
      <c r="FC54" s="400"/>
      <c r="FD54" s="400"/>
      <c r="FE54" s="400"/>
      <c r="FF54" s="400"/>
      <c r="FG54" s="400"/>
      <c r="FH54" s="400"/>
      <c r="FI54" s="400"/>
      <c r="FJ54" s="400"/>
      <c r="FK54" s="400"/>
      <c r="FL54" s="400"/>
      <c r="FM54" s="400"/>
      <c r="FN54" s="400"/>
      <c r="FO54" s="400"/>
      <c r="FP54" s="400"/>
      <c r="FQ54" s="400"/>
      <c r="FR54" s="400"/>
      <c r="FS54" s="400"/>
      <c r="FT54" s="400"/>
      <c r="FU54" s="400"/>
      <c r="FV54" s="400"/>
      <c r="FW54" s="400"/>
      <c r="FX54" s="400"/>
      <c r="FY54" s="400"/>
      <c r="FZ54" s="400"/>
      <c r="GA54" s="400"/>
      <c r="GB54" s="400"/>
      <c r="GC54" s="400"/>
      <c r="GD54" s="400"/>
      <c r="GE54" s="400"/>
      <c r="GF54" s="400"/>
      <c r="GG54" s="400"/>
      <c r="GH54" s="400"/>
      <c r="GI54" s="400"/>
      <c r="GJ54" s="400"/>
      <c r="GK54" s="400"/>
      <c r="GL54" s="400"/>
      <c r="GM54" s="400"/>
      <c r="GN54" s="400"/>
      <c r="GO54" s="400"/>
      <c r="GP54" s="400"/>
      <c r="GQ54" s="400"/>
      <c r="GR54" s="400"/>
      <c r="GS54" s="400"/>
      <c r="GT54" s="400"/>
      <c r="GU54" s="400"/>
      <c r="GV54" s="400"/>
      <c r="GW54" s="400"/>
      <c r="GX54" s="400"/>
      <c r="GY54" s="400"/>
      <c r="GZ54" s="400"/>
      <c r="HA54" s="400"/>
      <c r="HB54" s="400"/>
      <c r="HC54" s="400"/>
      <c r="HD54" s="400"/>
      <c r="HE54" s="400"/>
      <c r="HF54" s="400"/>
      <c r="HG54" s="400"/>
      <c r="HH54" s="400"/>
      <c r="HI54" s="400"/>
      <c r="HJ54" s="400"/>
      <c r="HK54" s="400"/>
      <c r="HL54" s="400"/>
      <c r="HM54" s="400"/>
      <c r="HN54" s="400"/>
      <c r="HO54" s="400"/>
      <c r="HP54" s="400"/>
      <c r="HQ54" s="400"/>
      <c r="HR54" s="400"/>
      <c r="HS54" s="400"/>
      <c r="HT54" s="400"/>
      <c r="HU54" s="400"/>
      <c r="HV54" s="400"/>
      <c r="HW54" s="400"/>
      <c r="HX54" s="400"/>
      <c r="HY54" s="400"/>
      <c r="HZ54" s="400"/>
      <c r="IA54" s="400"/>
      <c r="IB54" s="400"/>
      <c r="IC54" s="400"/>
      <c r="ID54" s="400"/>
      <c r="IE54" s="400"/>
      <c r="IF54" s="400"/>
      <c r="IG54" s="400"/>
      <c r="IH54" s="400"/>
      <c r="II54" s="400"/>
      <c r="IJ54" s="400"/>
      <c r="IK54" s="400"/>
      <c r="IL54" s="400"/>
      <c r="IM54" s="400"/>
      <c r="IN54" s="400"/>
      <c r="IO54" s="400"/>
      <c r="IP54" s="400"/>
      <c r="IQ54" s="400"/>
      <c r="IR54" s="400"/>
      <c r="IS54" s="400"/>
      <c r="IT54" s="400"/>
    </row>
    <row r="55" spans="1:254" s="399" customFormat="1" ht="39" x14ac:dyDescent="0.25">
      <c r="A55" s="376" t="s">
        <v>455</v>
      </c>
      <c r="B55" s="389" t="s">
        <v>792</v>
      </c>
      <c r="C55" s="378" t="s">
        <v>413</v>
      </c>
      <c r="D55" s="378" t="s">
        <v>448</v>
      </c>
      <c r="E55" s="378" t="s">
        <v>456</v>
      </c>
      <c r="F55" s="378"/>
      <c r="G55" s="379">
        <f>SUM(G56)</f>
        <v>0.31</v>
      </c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A55" s="397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7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7"/>
      <c r="EM55" s="397"/>
      <c r="EN55" s="397"/>
      <c r="EO55" s="397"/>
      <c r="EP55" s="397"/>
      <c r="EQ55" s="397"/>
      <c r="ER55" s="397"/>
      <c r="ES55" s="397"/>
      <c r="ET55" s="397"/>
      <c r="EU55" s="397"/>
      <c r="EV55" s="397"/>
      <c r="EW55" s="397"/>
      <c r="EX55" s="397"/>
      <c r="EY55" s="397"/>
      <c r="EZ55" s="397"/>
      <c r="FA55" s="397"/>
      <c r="FB55" s="397"/>
      <c r="FC55" s="397"/>
      <c r="FD55" s="397"/>
      <c r="FE55" s="397"/>
      <c r="FF55" s="397"/>
      <c r="FG55" s="397"/>
      <c r="FH55" s="397"/>
      <c r="FI55" s="397"/>
      <c r="FJ55" s="397"/>
      <c r="FK55" s="397"/>
      <c r="FL55" s="397"/>
      <c r="FM55" s="397"/>
      <c r="FN55" s="397"/>
      <c r="FO55" s="397"/>
      <c r="FP55" s="397"/>
      <c r="FQ55" s="397"/>
      <c r="FR55" s="397"/>
      <c r="FS55" s="397"/>
      <c r="FT55" s="397"/>
      <c r="FU55" s="397"/>
      <c r="FV55" s="397"/>
      <c r="FW55" s="397"/>
      <c r="FX55" s="397"/>
      <c r="FY55" s="397"/>
      <c r="FZ55" s="397"/>
      <c r="GA55" s="397"/>
      <c r="GB55" s="397"/>
      <c r="GC55" s="397"/>
      <c r="GD55" s="397"/>
      <c r="GE55" s="397"/>
      <c r="GF55" s="397"/>
      <c r="GG55" s="397"/>
      <c r="GH55" s="397"/>
      <c r="GI55" s="397"/>
      <c r="GJ55" s="397"/>
      <c r="GK55" s="397"/>
      <c r="GL55" s="397"/>
      <c r="GM55" s="397"/>
      <c r="GN55" s="397"/>
      <c r="GO55" s="397"/>
      <c r="GP55" s="397"/>
      <c r="GQ55" s="397"/>
      <c r="GR55" s="397"/>
      <c r="GS55" s="397"/>
      <c r="GT55" s="397"/>
      <c r="GU55" s="397"/>
      <c r="GV55" s="397"/>
      <c r="GW55" s="397"/>
      <c r="GX55" s="397"/>
      <c r="GY55" s="397"/>
      <c r="GZ55" s="397"/>
      <c r="HA55" s="397"/>
      <c r="HB55" s="397"/>
      <c r="HC55" s="397"/>
      <c r="HD55" s="397"/>
      <c r="HE55" s="397"/>
      <c r="HF55" s="397"/>
      <c r="HG55" s="397"/>
      <c r="HH55" s="397"/>
      <c r="HI55" s="397"/>
      <c r="HJ55" s="397"/>
      <c r="HK55" s="397"/>
      <c r="HL55" s="397"/>
      <c r="HM55" s="397"/>
      <c r="HN55" s="397"/>
      <c r="HO55" s="397"/>
      <c r="HP55" s="397"/>
      <c r="HQ55" s="397"/>
      <c r="HR55" s="397"/>
      <c r="HS55" s="397"/>
      <c r="HT55" s="397"/>
      <c r="HU55" s="397"/>
      <c r="HV55" s="397"/>
      <c r="HW55" s="397"/>
      <c r="HX55" s="397"/>
      <c r="HY55" s="397"/>
      <c r="HZ55" s="397"/>
      <c r="IA55" s="397"/>
      <c r="IB55" s="397"/>
      <c r="IC55" s="397"/>
      <c r="ID55" s="397"/>
      <c r="IE55" s="397"/>
      <c r="IF55" s="397"/>
      <c r="IG55" s="397"/>
      <c r="IH55" s="397"/>
      <c r="II55" s="397"/>
      <c r="IJ55" s="397"/>
      <c r="IK55" s="397"/>
      <c r="IL55" s="397"/>
      <c r="IM55" s="397"/>
      <c r="IN55" s="397"/>
      <c r="IO55" s="397"/>
      <c r="IP55" s="397"/>
      <c r="IQ55" s="397"/>
      <c r="IR55" s="397"/>
      <c r="IS55" s="397"/>
      <c r="IT55" s="397"/>
    </row>
    <row r="56" spans="1:254" s="238" customFormat="1" x14ac:dyDescent="0.2">
      <c r="A56" s="381" t="s">
        <v>794</v>
      </c>
      <c r="B56" s="386" t="s">
        <v>792</v>
      </c>
      <c r="C56" s="383" t="s">
        <v>413</v>
      </c>
      <c r="D56" s="383" t="s">
        <v>448</v>
      </c>
      <c r="E56" s="383" t="s">
        <v>456</v>
      </c>
      <c r="F56" s="383" t="s">
        <v>428</v>
      </c>
      <c r="G56" s="384">
        <v>0.31</v>
      </c>
    </row>
    <row r="57" spans="1:254" s="400" customFormat="1" ht="15" x14ac:dyDescent="0.25">
      <c r="A57" s="371" t="s">
        <v>702</v>
      </c>
      <c r="B57" s="387" t="s">
        <v>792</v>
      </c>
      <c r="C57" s="373" t="s">
        <v>413</v>
      </c>
      <c r="D57" s="373" t="s">
        <v>448</v>
      </c>
      <c r="E57" s="373"/>
      <c r="F57" s="373"/>
      <c r="G57" s="374">
        <f>SUM(G58)</f>
        <v>5050.1900000000005</v>
      </c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8"/>
      <c r="BZ57" s="348"/>
      <c r="CA57" s="348"/>
      <c r="CB57" s="348"/>
      <c r="CC57" s="348"/>
      <c r="CD57" s="348"/>
      <c r="CE57" s="348"/>
      <c r="CF57" s="348"/>
      <c r="CG57" s="348"/>
      <c r="CH57" s="348"/>
      <c r="CI57" s="348"/>
      <c r="CJ57" s="348"/>
      <c r="CK57" s="348"/>
      <c r="CL57" s="348"/>
      <c r="CM57" s="348"/>
      <c r="CN57" s="348"/>
      <c r="CO57" s="348"/>
      <c r="CP57" s="348"/>
      <c r="CQ57" s="348"/>
      <c r="CR57" s="348"/>
      <c r="CS57" s="348"/>
      <c r="CT57" s="348"/>
      <c r="CU57" s="348"/>
      <c r="CV57" s="348"/>
      <c r="CW57" s="348"/>
      <c r="CX57" s="348"/>
      <c r="CY57" s="348"/>
      <c r="CZ57" s="348"/>
      <c r="DA57" s="348"/>
      <c r="DB57" s="348"/>
      <c r="DC57" s="348"/>
      <c r="DD57" s="348"/>
      <c r="DE57" s="348"/>
      <c r="DF57" s="348"/>
      <c r="DG57" s="348"/>
      <c r="DH57" s="348"/>
      <c r="DI57" s="348"/>
      <c r="DJ57" s="348"/>
      <c r="DK57" s="348"/>
      <c r="DL57" s="348"/>
      <c r="DM57" s="348"/>
      <c r="DN57" s="348"/>
      <c r="DO57" s="348"/>
      <c r="DP57" s="348"/>
      <c r="DQ57" s="348"/>
      <c r="DR57" s="348"/>
      <c r="DS57" s="348"/>
      <c r="DT57" s="348"/>
      <c r="DU57" s="348"/>
      <c r="DV57" s="348"/>
      <c r="DW57" s="348"/>
      <c r="DX57" s="348"/>
      <c r="DY57" s="348"/>
      <c r="DZ57" s="348"/>
      <c r="EA57" s="348"/>
      <c r="EB57" s="348"/>
      <c r="EC57" s="348"/>
      <c r="ED57" s="348"/>
      <c r="EE57" s="348"/>
      <c r="EF57" s="348"/>
      <c r="EG57" s="348"/>
      <c r="EH57" s="348"/>
      <c r="EI57" s="348"/>
      <c r="EJ57" s="348"/>
      <c r="EK57" s="348"/>
      <c r="EL57" s="348"/>
      <c r="EM57" s="348"/>
      <c r="EN57" s="348"/>
      <c r="EO57" s="348"/>
      <c r="EP57" s="348"/>
      <c r="EQ57" s="348"/>
      <c r="ER57" s="348"/>
      <c r="ES57" s="348"/>
      <c r="ET57" s="348"/>
      <c r="EU57" s="348"/>
      <c r="EV57" s="348"/>
      <c r="EW57" s="348"/>
      <c r="EX57" s="348"/>
      <c r="EY57" s="348"/>
      <c r="EZ57" s="348"/>
      <c r="FA57" s="348"/>
      <c r="FB57" s="348"/>
      <c r="FC57" s="348"/>
      <c r="FD57" s="348"/>
      <c r="FE57" s="348"/>
      <c r="FF57" s="348"/>
      <c r="FG57" s="348"/>
      <c r="FH57" s="348"/>
      <c r="FI57" s="348"/>
      <c r="FJ57" s="348"/>
      <c r="FK57" s="348"/>
      <c r="FL57" s="348"/>
      <c r="FM57" s="348"/>
      <c r="FN57" s="348"/>
      <c r="FO57" s="348"/>
      <c r="FP57" s="348"/>
      <c r="FQ57" s="348"/>
      <c r="FR57" s="348"/>
      <c r="FS57" s="348"/>
      <c r="FT57" s="348"/>
      <c r="FU57" s="348"/>
      <c r="FV57" s="348"/>
      <c r="FW57" s="348"/>
      <c r="FX57" s="348"/>
      <c r="FY57" s="348"/>
      <c r="FZ57" s="348"/>
      <c r="GA57" s="348"/>
      <c r="GB57" s="348"/>
      <c r="GC57" s="348"/>
      <c r="GD57" s="348"/>
      <c r="GE57" s="348"/>
      <c r="GF57" s="348"/>
      <c r="GG57" s="348"/>
      <c r="GH57" s="348"/>
      <c r="GI57" s="348"/>
      <c r="GJ57" s="348"/>
      <c r="GK57" s="348"/>
      <c r="GL57" s="348"/>
      <c r="GM57" s="348"/>
      <c r="GN57" s="348"/>
      <c r="GO57" s="348"/>
      <c r="GP57" s="348"/>
      <c r="GQ57" s="348"/>
      <c r="GR57" s="348"/>
      <c r="GS57" s="348"/>
      <c r="GT57" s="348"/>
      <c r="GU57" s="348"/>
      <c r="GV57" s="348"/>
      <c r="GW57" s="348"/>
      <c r="GX57" s="348"/>
      <c r="GY57" s="348"/>
      <c r="GZ57" s="348"/>
      <c r="HA57" s="348"/>
      <c r="HB57" s="348"/>
      <c r="HC57" s="348"/>
      <c r="HD57" s="348"/>
      <c r="HE57" s="348"/>
      <c r="HF57" s="348"/>
      <c r="HG57" s="348"/>
      <c r="HH57" s="348"/>
      <c r="HI57" s="348"/>
      <c r="HJ57" s="348"/>
      <c r="HK57" s="348"/>
      <c r="HL57" s="348"/>
      <c r="HM57" s="348"/>
      <c r="HN57" s="348"/>
      <c r="HO57" s="348"/>
      <c r="HP57" s="348"/>
      <c r="HQ57" s="348"/>
      <c r="HR57" s="348"/>
      <c r="HS57" s="348"/>
      <c r="HT57" s="348"/>
      <c r="HU57" s="348"/>
      <c r="HV57" s="348"/>
      <c r="HW57" s="348"/>
      <c r="HX57" s="348"/>
      <c r="HY57" s="348"/>
      <c r="HZ57" s="348"/>
      <c r="IA57" s="348"/>
      <c r="IB57" s="348"/>
      <c r="IC57" s="348"/>
      <c r="ID57" s="348"/>
      <c r="IE57" s="348"/>
      <c r="IF57" s="348"/>
      <c r="IG57" s="348"/>
      <c r="IH57" s="348"/>
      <c r="II57" s="348"/>
      <c r="IJ57" s="348"/>
      <c r="IK57" s="348"/>
      <c r="IL57" s="348"/>
      <c r="IM57" s="348"/>
      <c r="IN57" s="348"/>
      <c r="IO57" s="348"/>
      <c r="IP57" s="348"/>
      <c r="IQ57" s="348"/>
      <c r="IR57" s="348"/>
      <c r="IS57" s="348"/>
      <c r="IT57" s="348"/>
    </row>
    <row r="58" spans="1:254" s="397" customFormat="1" ht="15" x14ac:dyDescent="0.25">
      <c r="A58" s="406" t="s">
        <v>459</v>
      </c>
      <c r="B58" s="382" t="s">
        <v>792</v>
      </c>
      <c r="C58" s="383" t="s">
        <v>413</v>
      </c>
      <c r="D58" s="383" t="s">
        <v>448</v>
      </c>
      <c r="E58" s="383" t="s">
        <v>458</v>
      </c>
      <c r="F58" s="383"/>
      <c r="G58" s="384">
        <f>SUM(G59+G61+G60)</f>
        <v>5050.1900000000005</v>
      </c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404"/>
      <c r="FF58" s="404"/>
      <c r="FG58" s="404"/>
      <c r="FH58" s="404"/>
      <c r="FI58" s="404"/>
      <c r="FJ58" s="404"/>
      <c r="FK58" s="404"/>
      <c r="FL58" s="404"/>
      <c r="FM58" s="404"/>
      <c r="FN58" s="404"/>
      <c r="FO58" s="404"/>
      <c r="FP58" s="404"/>
      <c r="FQ58" s="404"/>
      <c r="FR58" s="404"/>
      <c r="FS58" s="404"/>
      <c r="FT58" s="404"/>
      <c r="FU58" s="404"/>
      <c r="FV58" s="404"/>
      <c r="FW58" s="404"/>
      <c r="FX58" s="404"/>
      <c r="FY58" s="404"/>
      <c r="FZ58" s="404"/>
      <c r="GA58" s="404"/>
      <c r="GB58" s="404"/>
      <c r="GC58" s="404"/>
      <c r="GD58" s="404"/>
      <c r="GE58" s="404"/>
      <c r="GF58" s="404"/>
      <c r="GG58" s="404"/>
      <c r="GH58" s="404"/>
      <c r="GI58" s="404"/>
      <c r="GJ58" s="404"/>
      <c r="GK58" s="404"/>
      <c r="GL58" s="404"/>
      <c r="GM58" s="404"/>
      <c r="GN58" s="404"/>
      <c r="GO58" s="404"/>
      <c r="GP58" s="404"/>
      <c r="GQ58" s="404"/>
      <c r="GR58" s="404"/>
      <c r="GS58" s="404"/>
      <c r="GT58" s="404"/>
      <c r="GU58" s="404"/>
      <c r="GV58" s="404"/>
      <c r="GW58" s="404"/>
      <c r="GX58" s="404"/>
      <c r="GY58" s="404"/>
      <c r="GZ58" s="404"/>
      <c r="HA58" s="404"/>
      <c r="HB58" s="404"/>
      <c r="HC58" s="404"/>
      <c r="HD58" s="404"/>
      <c r="HE58" s="404"/>
      <c r="HF58" s="404"/>
      <c r="HG58" s="404"/>
      <c r="HH58" s="404"/>
      <c r="HI58" s="404"/>
      <c r="HJ58" s="404"/>
      <c r="HK58" s="404"/>
      <c r="HL58" s="404"/>
      <c r="HM58" s="404"/>
      <c r="HN58" s="404"/>
      <c r="HO58" s="404"/>
      <c r="HP58" s="404"/>
      <c r="HQ58" s="404"/>
      <c r="HR58" s="404"/>
      <c r="HS58" s="404"/>
      <c r="HT58" s="404"/>
      <c r="HU58" s="404"/>
      <c r="HV58" s="404"/>
      <c r="HW58" s="404"/>
      <c r="HX58" s="404"/>
      <c r="HY58" s="404"/>
      <c r="HZ58" s="404"/>
      <c r="IA58" s="404"/>
      <c r="IB58" s="404"/>
      <c r="IC58" s="404"/>
      <c r="ID58" s="404"/>
      <c r="IE58" s="404"/>
      <c r="IF58" s="404"/>
      <c r="IG58" s="404"/>
      <c r="IH58" s="404"/>
      <c r="II58" s="404"/>
      <c r="IJ58" s="404"/>
      <c r="IK58" s="404"/>
      <c r="IL58" s="404"/>
      <c r="IM58" s="404"/>
      <c r="IN58" s="404"/>
      <c r="IO58" s="404"/>
      <c r="IP58" s="404"/>
      <c r="IQ58" s="404"/>
      <c r="IR58" s="404"/>
      <c r="IS58" s="404"/>
      <c r="IT58" s="404"/>
    </row>
    <row r="59" spans="1:254" s="238" customFormat="1" ht="13.5" x14ac:dyDescent="0.25">
      <c r="A59" s="376" t="s">
        <v>794</v>
      </c>
      <c r="B59" s="389" t="s">
        <v>792</v>
      </c>
      <c r="C59" s="378" t="s">
        <v>413</v>
      </c>
      <c r="D59" s="378" t="s">
        <v>448</v>
      </c>
      <c r="E59" s="378" t="s">
        <v>460</v>
      </c>
      <c r="F59" s="378" t="s">
        <v>428</v>
      </c>
      <c r="G59" s="379">
        <v>2870.01</v>
      </c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7"/>
      <c r="CO59" s="407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  <c r="DB59" s="407"/>
      <c r="DC59" s="407"/>
      <c r="DD59" s="407"/>
      <c r="DE59" s="407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7"/>
      <c r="ED59" s="407"/>
      <c r="EE59" s="407"/>
      <c r="EF59" s="407"/>
      <c r="EG59" s="407"/>
      <c r="EH59" s="407"/>
      <c r="EI59" s="407"/>
      <c r="EJ59" s="407"/>
      <c r="EK59" s="407"/>
      <c r="EL59" s="407"/>
      <c r="EM59" s="407"/>
      <c r="EN59" s="407"/>
      <c r="EO59" s="407"/>
      <c r="EP59" s="407"/>
      <c r="EQ59" s="407"/>
      <c r="ER59" s="407"/>
      <c r="ES59" s="407"/>
      <c r="ET59" s="407"/>
      <c r="EU59" s="407"/>
      <c r="EV59" s="407"/>
      <c r="EW59" s="407"/>
      <c r="EX59" s="407"/>
      <c r="EY59" s="407"/>
      <c r="EZ59" s="407"/>
      <c r="FA59" s="407"/>
      <c r="FB59" s="407"/>
      <c r="FC59" s="407"/>
      <c r="FD59" s="407"/>
      <c r="FE59" s="407"/>
      <c r="FF59" s="407"/>
      <c r="FG59" s="407"/>
      <c r="FH59" s="407"/>
      <c r="FI59" s="407"/>
      <c r="FJ59" s="407"/>
      <c r="FK59" s="407"/>
      <c r="FL59" s="407"/>
      <c r="FM59" s="407"/>
      <c r="FN59" s="407"/>
      <c r="FO59" s="407"/>
      <c r="FP59" s="407"/>
      <c r="FQ59" s="407"/>
      <c r="FR59" s="407"/>
      <c r="FS59" s="407"/>
      <c r="FT59" s="407"/>
      <c r="FU59" s="407"/>
      <c r="FV59" s="407"/>
      <c r="FW59" s="407"/>
      <c r="FX59" s="407"/>
      <c r="FY59" s="407"/>
      <c r="FZ59" s="407"/>
      <c r="GA59" s="407"/>
      <c r="GB59" s="407"/>
      <c r="GC59" s="407"/>
      <c r="GD59" s="407"/>
      <c r="GE59" s="407"/>
      <c r="GF59" s="407"/>
      <c r="GG59" s="407"/>
      <c r="GH59" s="407"/>
      <c r="GI59" s="407"/>
      <c r="GJ59" s="407"/>
      <c r="GK59" s="407"/>
      <c r="GL59" s="407"/>
      <c r="GM59" s="407"/>
      <c r="GN59" s="407"/>
      <c r="GO59" s="407"/>
      <c r="GP59" s="407"/>
      <c r="GQ59" s="407"/>
      <c r="GR59" s="407"/>
      <c r="GS59" s="407"/>
      <c r="GT59" s="407"/>
      <c r="GU59" s="407"/>
      <c r="GV59" s="407"/>
      <c r="GW59" s="407"/>
      <c r="GX59" s="407"/>
      <c r="GY59" s="407"/>
      <c r="GZ59" s="407"/>
      <c r="HA59" s="407"/>
      <c r="HB59" s="407"/>
      <c r="HC59" s="407"/>
      <c r="HD59" s="407"/>
      <c r="HE59" s="407"/>
      <c r="HF59" s="407"/>
      <c r="HG59" s="407"/>
      <c r="HH59" s="407"/>
      <c r="HI59" s="407"/>
      <c r="HJ59" s="407"/>
      <c r="HK59" s="407"/>
      <c r="HL59" s="407"/>
      <c r="HM59" s="407"/>
      <c r="HN59" s="407"/>
      <c r="HO59" s="407"/>
      <c r="HP59" s="407"/>
      <c r="HQ59" s="407"/>
      <c r="HR59" s="407"/>
      <c r="HS59" s="407"/>
      <c r="HT59" s="407"/>
      <c r="HU59" s="407"/>
      <c r="HV59" s="407"/>
      <c r="HW59" s="407"/>
      <c r="HX59" s="407"/>
      <c r="HY59" s="407"/>
      <c r="HZ59" s="407"/>
      <c r="IA59" s="407"/>
      <c r="IB59" s="407"/>
      <c r="IC59" s="407"/>
      <c r="ID59" s="407"/>
      <c r="IE59" s="407"/>
      <c r="IF59" s="407"/>
      <c r="IG59" s="407"/>
      <c r="IH59" s="407"/>
      <c r="II59" s="407"/>
      <c r="IJ59" s="407"/>
      <c r="IK59" s="407"/>
      <c r="IL59" s="407"/>
      <c r="IM59" s="407"/>
      <c r="IN59" s="407"/>
      <c r="IO59" s="407"/>
      <c r="IP59" s="407"/>
      <c r="IQ59" s="407"/>
      <c r="IR59" s="407"/>
      <c r="IS59" s="407"/>
      <c r="IT59" s="407"/>
    </row>
    <row r="60" spans="1:254" ht="13.5" x14ac:dyDescent="0.25">
      <c r="A60" s="376" t="s">
        <v>429</v>
      </c>
      <c r="B60" s="389" t="s">
        <v>792</v>
      </c>
      <c r="C60" s="378" t="s">
        <v>413</v>
      </c>
      <c r="D60" s="378" t="s">
        <v>448</v>
      </c>
      <c r="E60" s="378" t="s">
        <v>460</v>
      </c>
      <c r="F60" s="378" t="s">
        <v>430</v>
      </c>
      <c r="G60" s="379">
        <v>200</v>
      </c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7"/>
      <c r="BT60" s="407"/>
      <c r="BU60" s="407"/>
      <c r="BV60" s="407"/>
      <c r="BW60" s="407"/>
      <c r="BX60" s="407"/>
      <c r="BY60" s="407"/>
      <c r="BZ60" s="407"/>
      <c r="CA60" s="407"/>
      <c r="CB60" s="407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7"/>
      <c r="CO60" s="407"/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7"/>
      <c r="DA60" s="407"/>
      <c r="DB60" s="407"/>
      <c r="DC60" s="407"/>
      <c r="DD60" s="407"/>
      <c r="DE60" s="407"/>
      <c r="DF60" s="407"/>
      <c r="DG60" s="407"/>
      <c r="DH60" s="407"/>
      <c r="DI60" s="407"/>
      <c r="DJ60" s="407"/>
      <c r="DK60" s="407"/>
      <c r="DL60" s="407"/>
      <c r="DM60" s="407"/>
      <c r="DN60" s="407"/>
      <c r="DO60" s="407"/>
      <c r="DP60" s="407"/>
      <c r="DQ60" s="407"/>
      <c r="DR60" s="407"/>
      <c r="DS60" s="407"/>
      <c r="DT60" s="407"/>
      <c r="DU60" s="407"/>
      <c r="DV60" s="407"/>
      <c r="DW60" s="407"/>
      <c r="DX60" s="407"/>
      <c r="DY60" s="407"/>
      <c r="DZ60" s="407"/>
      <c r="EA60" s="407"/>
      <c r="EB60" s="407"/>
      <c r="EC60" s="407"/>
      <c r="ED60" s="407"/>
      <c r="EE60" s="407"/>
      <c r="EF60" s="407"/>
      <c r="EG60" s="407"/>
      <c r="EH60" s="407"/>
      <c r="EI60" s="407"/>
      <c r="EJ60" s="407"/>
      <c r="EK60" s="407"/>
      <c r="EL60" s="407"/>
      <c r="EM60" s="407"/>
      <c r="EN60" s="407"/>
      <c r="EO60" s="407"/>
      <c r="EP60" s="407"/>
      <c r="EQ60" s="407"/>
      <c r="ER60" s="407"/>
      <c r="ES60" s="407"/>
      <c r="ET60" s="407"/>
      <c r="EU60" s="407"/>
      <c r="EV60" s="407"/>
      <c r="EW60" s="407"/>
      <c r="EX60" s="407"/>
      <c r="EY60" s="407"/>
      <c r="EZ60" s="407"/>
      <c r="FA60" s="407"/>
      <c r="FB60" s="407"/>
      <c r="FC60" s="407"/>
      <c r="FD60" s="407"/>
      <c r="FE60" s="407"/>
      <c r="FF60" s="407"/>
      <c r="FG60" s="407"/>
      <c r="FH60" s="407"/>
      <c r="FI60" s="407"/>
      <c r="FJ60" s="407"/>
      <c r="FK60" s="407"/>
      <c r="FL60" s="407"/>
      <c r="FM60" s="407"/>
      <c r="FN60" s="407"/>
      <c r="FO60" s="407"/>
      <c r="FP60" s="407"/>
      <c r="FQ60" s="407"/>
      <c r="FR60" s="407"/>
      <c r="FS60" s="407"/>
      <c r="FT60" s="407"/>
      <c r="FU60" s="407"/>
      <c r="FV60" s="407"/>
      <c r="FW60" s="407"/>
      <c r="FX60" s="407"/>
      <c r="FY60" s="407"/>
      <c r="FZ60" s="407"/>
      <c r="GA60" s="407"/>
      <c r="GB60" s="407"/>
      <c r="GC60" s="407"/>
      <c r="GD60" s="407"/>
      <c r="GE60" s="407"/>
      <c r="GF60" s="407"/>
      <c r="GG60" s="407"/>
      <c r="GH60" s="407"/>
      <c r="GI60" s="407"/>
      <c r="GJ60" s="407"/>
      <c r="GK60" s="407"/>
      <c r="GL60" s="407"/>
      <c r="GM60" s="407"/>
      <c r="GN60" s="407"/>
      <c r="GO60" s="407"/>
      <c r="GP60" s="407"/>
      <c r="GQ60" s="407"/>
      <c r="GR60" s="407"/>
      <c r="GS60" s="407"/>
      <c r="GT60" s="407"/>
      <c r="GU60" s="407"/>
      <c r="GV60" s="407"/>
      <c r="GW60" s="407"/>
      <c r="GX60" s="407"/>
      <c r="GY60" s="407"/>
      <c r="GZ60" s="407"/>
      <c r="HA60" s="407"/>
      <c r="HB60" s="407"/>
      <c r="HC60" s="407"/>
      <c r="HD60" s="407"/>
      <c r="HE60" s="407"/>
      <c r="HF60" s="407"/>
      <c r="HG60" s="407"/>
      <c r="HH60" s="407"/>
      <c r="HI60" s="407"/>
      <c r="HJ60" s="407"/>
      <c r="HK60" s="407"/>
      <c r="HL60" s="407"/>
      <c r="HM60" s="407"/>
      <c r="HN60" s="407"/>
      <c r="HO60" s="407"/>
      <c r="HP60" s="407"/>
      <c r="HQ60" s="407"/>
      <c r="HR60" s="407"/>
      <c r="HS60" s="407"/>
      <c r="HT60" s="407"/>
      <c r="HU60" s="407"/>
      <c r="HV60" s="407"/>
      <c r="HW60" s="407"/>
      <c r="HX60" s="407"/>
      <c r="HY60" s="407"/>
      <c r="HZ60" s="407"/>
      <c r="IA60" s="407"/>
      <c r="IB60" s="407"/>
      <c r="IC60" s="407"/>
      <c r="ID60" s="407"/>
      <c r="IE60" s="407"/>
      <c r="IF60" s="407"/>
      <c r="IG60" s="407"/>
      <c r="IH60" s="407"/>
      <c r="II60" s="407"/>
      <c r="IJ60" s="407"/>
      <c r="IK60" s="407"/>
      <c r="IL60" s="407"/>
      <c r="IM60" s="407"/>
      <c r="IN60" s="407"/>
      <c r="IO60" s="407"/>
      <c r="IP60" s="407"/>
      <c r="IQ60" s="407"/>
      <c r="IR60" s="407"/>
      <c r="IS60" s="407"/>
      <c r="IT60" s="407"/>
    </row>
    <row r="61" spans="1:254" s="404" customFormat="1" ht="13.5" x14ac:dyDescent="0.25">
      <c r="A61" s="376" t="s">
        <v>429</v>
      </c>
      <c r="B61" s="389" t="s">
        <v>792</v>
      </c>
      <c r="C61" s="378" t="s">
        <v>413</v>
      </c>
      <c r="D61" s="378" t="s">
        <v>448</v>
      </c>
      <c r="E61" s="378" t="s">
        <v>461</v>
      </c>
      <c r="F61" s="378" t="s">
        <v>430</v>
      </c>
      <c r="G61" s="379">
        <v>1980.18</v>
      </c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7"/>
      <c r="AZ61" s="407"/>
      <c r="BA61" s="407"/>
      <c r="BB61" s="407"/>
      <c r="BC61" s="407"/>
      <c r="BD61" s="407"/>
      <c r="BE61" s="407"/>
      <c r="BF61" s="407"/>
      <c r="BG61" s="407"/>
      <c r="BH61" s="407"/>
      <c r="BI61" s="407"/>
      <c r="BJ61" s="407"/>
      <c r="BK61" s="407"/>
      <c r="BL61" s="407"/>
      <c r="BM61" s="407"/>
      <c r="BN61" s="407"/>
      <c r="BO61" s="407"/>
      <c r="BP61" s="407"/>
      <c r="BQ61" s="407"/>
      <c r="BR61" s="407"/>
      <c r="BS61" s="407"/>
      <c r="BT61" s="407"/>
      <c r="BU61" s="407"/>
      <c r="BV61" s="407"/>
      <c r="BW61" s="407"/>
      <c r="BX61" s="407"/>
      <c r="BY61" s="407"/>
      <c r="BZ61" s="407"/>
      <c r="CA61" s="407"/>
      <c r="CB61" s="407"/>
      <c r="CC61" s="407"/>
      <c r="CD61" s="407"/>
      <c r="CE61" s="407"/>
      <c r="CF61" s="407"/>
      <c r="CG61" s="407"/>
      <c r="CH61" s="407"/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407"/>
      <c r="CY61" s="407"/>
      <c r="CZ61" s="407"/>
      <c r="DA61" s="407"/>
      <c r="DB61" s="407"/>
      <c r="DC61" s="407"/>
      <c r="DD61" s="407"/>
      <c r="DE61" s="407"/>
      <c r="DF61" s="407"/>
      <c r="DG61" s="407"/>
      <c r="DH61" s="407"/>
      <c r="DI61" s="407"/>
      <c r="DJ61" s="407"/>
      <c r="DK61" s="407"/>
      <c r="DL61" s="407"/>
      <c r="DM61" s="407"/>
      <c r="DN61" s="407"/>
      <c r="DO61" s="407"/>
      <c r="DP61" s="407"/>
      <c r="DQ61" s="407"/>
      <c r="DR61" s="407"/>
      <c r="DS61" s="407"/>
      <c r="DT61" s="407"/>
      <c r="DU61" s="407"/>
      <c r="DV61" s="407"/>
      <c r="DW61" s="407"/>
      <c r="DX61" s="407"/>
      <c r="DY61" s="407"/>
      <c r="DZ61" s="407"/>
      <c r="EA61" s="407"/>
      <c r="EB61" s="407"/>
      <c r="EC61" s="407"/>
      <c r="ED61" s="407"/>
      <c r="EE61" s="407"/>
      <c r="EF61" s="407"/>
      <c r="EG61" s="407"/>
      <c r="EH61" s="407"/>
      <c r="EI61" s="407"/>
      <c r="EJ61" s="407"/>
      <c r="EK61" s="407"/>
      <c r="EL61" s="407"/>
      <c r="EM61" s="407"/>
      <c r="EN61" s="407"/>
      <c r="EO61" s="407"/>
      <c r="EP61" s="407"/>
      <c r="EQ61" s="407"/>
      <c r="ER61" s="407"/>
      <c r="ES61" s="407"/>
      <c r="ET61" s="407"/>
      <c r="EU61" s="407"/>
      <c r="EV61" s="407"/>
      <c r="EW61" s="407"/>
      <c r="EX61" s="407"/>
      <c r="EY61" s="407"/>
      <c r="EZ61" s="407"/>
      <c r="FA61" s="407"/>
      <c r="FB61" s="407"/>
      <c r="FC61" s="407"/>
      <c r="FD61" s="407"/>
      <c r="FE61" s="407"/>
      <c r="FF61" s="407"/>
      <c r="FG61" s="407"/>
      <c r="FH61" s="407"/>
      <c r="FI61" s="407"/>
      <c r="FJ61" s="407"/>
      <c r="FK61" s="407"/>
      <c r="FL61" s="407"/>
      <c r="FM61" s="407"/>
      <c r="FN61" s="407"/>
      <c r="FO61" s="407"/>
      <c r="FP61" s="407"/>
      <c r="FQ61" s="407"/>
      <c r="FR61" s="407"/>
      <c r="FS61" s="407"/>
      <c r="FT61" s="407"/>
      <c r="FU61" s="407"/>
      <c r="FV61" s="407"/>
      <c r="FW61" s="407"/>
      <c r="FX61" s="407"/>
      <c r="FY61" s="407"/>
      <c r="FZ61" s="407"/>
      <c r="GA61" s="407"/>
      <c r="GB61" s="407"/>
      <c r="GC61" s="407"/>
      <c r="GD61" s="407"/>
      <c r="GE61" s="407"/>
      <c r="GF61" s="407"/>
      <c r="GG61" s="407"/>
      <c r="GH61" s="407"/>
      <c r="GI61" s="407"/>
      <c r="GJ61" s="407"/>
      <c r="GK61" s="407"/>
      <c r="GL61" s="407"/>
      <c r="GM61" s="407"/>
      <c r="GN61" s="407"/>
      <c r="GO61" s="407"/>
      <c r="GP61" s="407"/>
      <c r="GQ61" s="407"/>
      <c r="GR61" s="407"/>
      <c r="GS61" s="407"/>
      <c r="GT61" s="407"/>
      <c r="GU61" s="407"/>
      <c r="GV61" s="407"/>
      <c r="GW61" s="407"/>
      <c r="GX61" s="407"/>
      <c r="GY61" s="407"/>
      <c r="GZ61" s="407"/>
      <c r="HA61" s="407"/>
      <c r="HB61" s="407"/>
      <c r="HC61" s="407"/>
      <c r="HD61" s="407"/>
      <c r="HE61" s="407"/>
      <c r="HF61" s="407"/>
      <c r="HG61" s="407"/>
      <c r="HH61" s="407"/>
      <c r="HI61" s="407"/>
      <c r="HJ61" s="407"/>
      <c r="HK61" s="407"/>
      <c r="HL61" s="407"/>
      <c r="HM61" s="407"/>
      <c r="HN61" s="407"/>
      <c r="HO61" s="407"/>
      <c r="HP61" s="407"/>
      <c r="HQ61" s="407"/>
      <c r="HR61" s="407"/>
      <c r="HS61" s="407"/>
      <c r="HT61" s="407"/>
      <c r="HU61" s="407"/>
      <c r="HV61" s="407"/>
      <c r="HW61" s="407"/>
      <c r="HX61" s="407"/>
      <c r="HY61" s="407"/>
      <c r="HZ61" s="407"/>
      <c r="IA61" s="407"/>
      <c r="IB61" s="407"/>
      <c r="IC61" s="407"/>
      <c r="ID61" s="407"/>
      <c r="IE61" s="407"/>
      <c r="IF61" s="407"/>
      <c r="IG61" s="407"/>
      <c r="IH61" s="407"/>
      <c r="II61" s="407"/>
      <c r="IJ61" s="407"/>
      <c r="IK61" s="407"/>
      <c r="IL61" s="407"/>
      <c r="IM61" s="407"/>
      <c r="IN61" s="407"/>
      <c r="IO61" s="407"/>
      <c r="IP61" s="407"/>
      <c r="IQ61" s="407"/>
      <c r="IR61" s="407"/>
      <c r="IS61" s="407"/>
      <c r="IT61" s="407"/>
    </row>
    <row r="62" spans="1:254" s="407" customFormat="1" ht="13.5" x14ac:dyDescent="0.25">
      <c r="A62" s="371" t="s">
        <v>462</v>
      </c>
      <c r="B62" s="387" t="s">
        <v>792</v>
      </c>
      <c r="C62" s="387" t="s">
        <v>413</v>
      </c>
      <c r="D62" s="387" t="s">
        <v>448</v>
      </c>
      <c r="E62" s="387" t="s">
        <v>463</v>
      </c>
      <c r="F62" s="373"/>
      <c r="G62" s="374">
        <f>SUM(G63+G65+G74+G73)</f>
        <v>8371</v>
      </c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348"/>
      <c r="BY62" s="348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348"/>
      <c r="CR62" s="348"/>
      <c r="CS62" s="348"/>
      <c r="CT62" s="348"/>
      <c r="CU62" s="348"/>
      <c r="CV62" s="348"/>
      <c r="CW62" s="348"/>
      <c r="CX62" s="348"/>
      <c r="CY62" s="348"/>
      <c r="CZ62" s="348"/>
      <c r="DA62" s="348"/>
      <c r="DB62" s="348"/>
      <c r="DC62" s="348"/>
      <c r="DD62" s="348"/>
      <c r="DE62" s="348"/>
      <c r="DF62" s="348"/>
      <c r="DG62" s="348"/>
      <c r="DH62" s="348"/>
      <c r="DI62" s="348"/>
      <c r="DJ62" s="348"/>
      <c r="DK62" s="348"/>
      <c r="DL62" s="348"/>
      <c r="DM62" s="348"/>
      <c r="DN62" s="348"/>
      <c r="DO62" s="348"/>
      <c r="DP62" s="348"/>
      <c r="DQ62" s="348"/>
      <c r="DR62" s="348"/>
      <c r="DS62" s="348"/>
      <c r="DT62" s="348"/>
      <c r="DU62" s="348"/>
      <c r="DV62" s="348"/>
      <c r="DW62" s="348"/>
      <c r="DX62" s="348"/>
      <c r="DY62" s="348"/>
      <c r="DZ62" s="348"/>
      <c r="EA62" s="348"/>
      <c r="EB62" s="348"/>
      <c r="EC62" s="348"/>
      <c r="ED62" s="348"/>
      <c r="EE62" s="348"/>
      <c r="EF62" s="348"/>
      <c r="EG62" s="348"/>
      <c r="EH62" s="348"/>
      <c r="EI62" s="348"/>
      <c r="EJ62" s="348"/>
      <c r="EK62" s="348"/>
      <c r="EL62" s="348"/>
      <c r="EM62" s="348"/>
      <c r="EN62" s="348"/>
      <c r="EO62" s="348"/>
      <c r="EP62" s="348"/>
      <c r="EQ62" s="348"/>
      <c r="ER62" s="348"/>
      <c r="ES62" s="348"/>
      <c r="ET62" s="348"/>
      <c r="EU62" s="348"/>
      <c r="EV62" s="348"/>
      <c r="EW62" s="348"/>
      <c r="EX62" s="348"/>
      <c r="EY62" s="348"/>
      <c r="EZ62" s="348"/>
      <c r="FA62" s="348"/>
      <c r="FB62" s="348"/>
      <c r="FC62" s="348"/>
      <c r="FD62" s="348"/>
      <c r="FE62" s="348"/>
      <c r="FF62" s="348"/>
      <c r="FG62" s="348"/>
      <c r="FH62" s="348"/>
      <c r="FI62" s="348"/>
      <c r="FJ62" s="348"/>
      <c r="FK62" s="348"/>
      <c r="FL62" s="348"/>
      <c r="FM62" s="348"/>
      <c r="FN62" s="348"/>
      <c r="FO62" s="348"/>
      <c r="FP62" s="348"/>
      <c r="FQ62" s="348"/>
      <c r="FR62" s="348"/>
      <c r="FS62" s="348"/>
      <c r="FT62" s="348"/>
      <c r="FU62" s="348"/>
      <c r="FV62" s="348"/>
      <c r="FW62" s="348"/>
      <c r="FX62" s="348"/>
      <c r="FY62" s="348"/>
      <c r="FZ62" s="348"/>
      <c r="GA62" s="348"/>
      <c r="GB62" s="348"/>
      <c r="GC62" s="348"/>
      <c r="GD62" s="348"/>
      <c r="GE62" s="348"/>
      <c r="GF62" s="348"/>
      <c r="GG62" s="348"/>
      <c r="GH62" s="348"/>
      <c r="GI62" s="348"/>
      <c r="GJ62" s="348"/>
      <c r="GK62" s="348"/>
      <c r="GL62" s="348"/>
      <c r="GM62" s="348"/>
      <c r="GN62" s="348"/>
      <c r="GO62" s="348"/>
      <c r="GP62" s="348"/>
      <c r="GQ62" s="348"/>
      <c r="GR62" s="348"/>
      <c r="GS62" s="348"/>
      <c r="GT62" s="348"/>
      <c r="GU62" s="348"/>
      <c r="GV62" s="348"/>
      <c r="GW62" s="348"/>
      <c r="GX62" s="348"/>
      <c r="GY62" s="348"/>
      <c r="GZ62" s="348"/>
      <c r="HA62" s="348"/>
      <c r="HB62" s="348"/>
      <c r="HC62" s="348"/>
      <c r="HD62" s="348"/>
      <c r="HE62" s="348"/>
      <c r="HF62" s="348"/>
      <c r="HG62" s="348"/>
      <c r="HH62" s="348"/>
      <c r="HI62" s="348"/>
      <c r="HJ62" s="348"/>
      <c r="HK62" s="348"/>
      <c r="HL62" s="348"/>
      <c r="HM62" s="348"/>
      <c r="HN62" s="348"/>
      <c r="HO62" s="348"/>
      <c r="HP62" s="348"/>
      <c r="HQ62" s="348"/>
      <c r="HR62" s="348"/>
      <c r="HS62" s="348"/>
      <c r="HT62" s="348"/>
      <c r="HU62" s="348"/>
      <c r="HV62" s="348"/>
      <c r="HW62" s="348"/>
      <c r="HX62" s="348"/>
      <c r="HY62" s="348"/>
      <c r="HZ62" s="348"/>
      <c r="IA62" s="348"/>
      <c r="IB62" s="348"/>
      <c r="IC62" s="348"/>
      <c r="ID62" s="348"/>
      <c r="IE62" s="348"/>
      <c r="IF62" s="348"/>
      <c r="IG62" s="348"/>
      <c r="IH62" s="348"/>
      <c r="II62" s="348"/>
      <c r="IJ62" s="348"/>
      <c r="IK62" s="348"/>
      <c r="IL62" s="348"/>
      <c r="IM62" s="348"/>
      <c r="IN62" s="348"/>
      <c r="IO62" s="348"/>
      <c r="IP62" s="348"/>
      <c r="IQ62" s="348"/>
      <c r="IR62" s="348"/>
      <c r="IS62" s="348"/>
      <c r="IT62" s="348"/>
    </row>
    <row r="63" spans="1:254" s="407" customFormat="1" ht="13.5" x14ac:dyDescent="0.25">
      <c r="A63" s="381" t="s">
        <v>800</v>
      </c>
      <c r="B63" s="382" t="s">
        <v>792</v>
      </c>
      <c r="C63" s="386" t="s">
        <v>413</v>
      </c>
      <c r="D63" s="386" t="s">
        <v>448</v>
      </c>
      <c r="E63" s="386" t="s">
        <v>801</v>
      </c>
      <c r="F63" s="386"/>
      <c r="G63" s="384">
        <f>SUM(G64)</f>
        <v>92</v>
      </c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  <c r="BZ63" s="348"/>
      <c r="CA63" s="348"/>
      <c r="CB63" s="348"/>
      <c r="CC63" s="348"/>
      <c r="CD63" s="348"/>
      <c r="CE63" s="348"/>
      <c r="CF63" s="348"/>
      <c r="CG63" s="348"/>
      <c r="CH63" s="348"/>
      <c r="CI63" s="348"/>
      <c r="CJ63" s="348"/>
      <c r="CK63" s="348"/>
      <c r="CL63" s="348"/>
      <c r="CM63" s="348"/>
      <c r="CN63" s="348"/>
      <c r="CO63" s="348"/>
      <c r="CP63" s="348"/>
      <c r="CQ63" s="348"/>
      <c r="CR63" s="348"/>
      <c r="CS63" s="348"/>
      <c r="CT63" s="348"/>
      <c r="CU63" s="348"/>
      <c r="CV63" s="348"/>
      <c r="CW63" s="348"/>
      <c r="CX63" s="348"/>
      <c r="CY63" s="348"/>
      <c r="CZ63" s="348"/>
      <c r="DA63" s="348"/>
      <c r="DB63" s="348"/>
      <c r="DC63" s="348"/>
      <c r="DD63" s="348"/>
      <c r="DE63" s="348"/>
      <c r="DF63" s="348"/>
      <c r="DG63" s="348"/>
      <c r="DH63" s="348"/>
      <c r="DI63" s="348"/>
      <c r="DJ63" s="348"/>
      <c r="DK63" s="348"/>
      <c r="DL63" s="348"/>
      <c r="DM63" s="348"/>
      <c r="DN63" s="348"/>
      <c r="DO63" s="348"/>
      <c r="DP63" s="348"/>
      <c r="DQ63" s="348"/>
      <c r="DR63" s="348"/>
      <c r="DS63" s="348"/>
      <c r="DT63" s="348"/>
      <c r="DU63" s="348"/>
      <c r="DV63" s="348"/>
      <c r="DW63" s="348"/>
      <c r="DX63" s="348"/>
      <c r="DY63" s="348"/>
      <c r="DZ63" s="348"/>
      <c r="EA63" s="348"/>
      <c r="EB63" s="348"/>
      <c r="EC63" s="348"/>
      <c r="ED63" s="348"/>
      <c r="EE63" s="348"/>
      <c r="EF63" s="348"/>
      <c r="EG63" s="348"/>
      <c r="EH63" s="348"/>
      <c r="EI63" s="348"/>
      <c r="EJ63" s="348"/>
      <c r="EK63" s="348"/>
      <c r="EL63" s="348"/>
      <c r="EM63" s="348"/>
      <c r="EN63" s="348"/>
      <c r="EO63" s="348"/>
      <c r="EP63" s="348"/>
      <c r="EQ63" s="348"/>
      <c r="ER63" s="348"/>
      <c r="ES63" s="348"/>
      <c r="ET63" s="348"/>
      <c r="EU63" s="348"/>
      <c r="EV63" s="348"/>
      <c r="EW63" s="348"/>
      <c r="EX63" s="348"/>
      <c r="EY63" s="348"/>
      <c r="EZ63" s="348"/>
      <c r="FA63" s="348"/>
      <c r="FB63" s="348"/>
      <c r="FC63" s="348"/>
      <c r="FD63" s="348"/>
      <c r="FE63" s="348"/>
      <c r="FF63" s="348"/>
      <c r="FG63" s="348"/>
      <c r="FH63" s="348"/>
      <c r="FI63" s="348"/>
      <c r="FJ63" s="348"/>
      <c r="FK63" s="348"/>
      <c r="FL63" s="348"/>
      <c r="FM63" s="348"/>
      <c r="FN63" s="348"/>
      <c r="FO63" s="348"/>
      <c r="FP63" s="348"/>
      <c r="FQ63" s="348"/>
      <c r="FR63" s="348"/>
      <c r="FS63" s="348"/>
      <c r="FT63" s="348"/>
      <c r="FU63" s="348"/>
      <c r="FV63" s="348"/>
      <c r="FW63" s="348"/>
      <c r="FX63" s="348"/>
      <c r="FY63" s="348"/>
      <c r="FZ63" s="348"/>
      <c r="GA63" s="348"/>
      <c r="GB63" s="348"/>
      <c r="GC63" s="348"/>
      <c r="GD63" s="348"/>
      <c r="GE63" s="348"/>
      <c r="GF63" s="348"/>
      <c r="GG63" s="348"/>
      <c r="GH63" s="348"/>
      <c r="GI63" s="348"/>
      <c r="GJ63" s="348"/>
      <c r="GK63" s="348"/>
      <c r="GL63" s="348"/>
      <c r="GM63" s="348"/>
      <c r="GN63" s="348"/>
      <c r="GO63" s="348"/>
      <c r="GP63" s="348"/>
      <c r="GQ63" s="348"/>
      <c r="GR63" s="348"/>
      <c r="GS63" s="348"/>
      <c r="GT63" s="348"/>
      <c r="GU63" s="348"/>
      <c r="GV63" s="348"/>
      <c r="GW63" s="348"/>
      <c r="GX63" s="348"/>
      <c r="GY63" s="348"/>
      <c r="GZ63" s="348"/>
      <c r="HA63" s="348"/>
      <c r="HB63" s="348"/>
      <c r="HC63" s="348"/>
      <c r="HD63" s="348"/>
      <c r="HE63" s="348"/>
      <c r="HF63" s="348"/>
      <c r="HG63" s="348"/>
      <c r="HH63" s="348"/>
      <c r="HI63" s="348"/>
      <c r="HJ63" s="348"/>
      <c r="HK63" s="348"/>
      <c r="HL63" s="348"/>
      <c r="HM63" s="348"/>
      <c r="HN63" s="348"/>
      <c r="HO63" s="348"/>
      <c r="HP63" s="348"/>
      <c r="HQ63" s="348"/>
      <c r="HR63" s="348"/>
      <c r="HS63" s="348"/>
      <c r="HT63" s="348"/>
      <c r="HU63" s="348"/>
      <c r="HV63" s="348"/>
      <c r="HW63" s="348"/>
      <c r="HX63" s="348"/>
      <c r="HY63" s="348"/>
      <c r="HZ63" s="348"/>
      <c r="IA63" s="348"/>
      <c r="IB63" s="348"/>
      <c r="IC63" s="348"/>
      <c r="ID63" s="348"/>
      <c r="IE63" s="348"/>
      <c r="IF63" s="348"/>
      <c r="IG63" s="348"/>
      <c r="IH63" s="348"/>
      <c r="II63" s="348"/>
      <c r="IJ63" s="348"/>
      <c r="IK63" s="348"/>
      <c r="IL63" s="348"/>
      <c r="IM63" s="348"/>
      <c r="IN63" s="348"/>
      <c r="IO63" s="348"/>
      <c r="IP63" s="348"/>
      <c r="IQ63" s="348"/>
      <c r="IR63" s="348"/>
      <c r="IS63" s="348"/>
      <c r="IT63" s="348"/>
    </row>
    <row r="64" spans="1:254" s="407" customFormat="1" ht="13.5" x14ac:dyDescent="0.25">
      <c r="A64" s="376" t="s">
        <v>794</v>
      </c>
      <c r="B64" s="382" t="s">
        <v>792</v>
      </c>
      <c r="C64" s="389" t="s">
        <v>413</v>
      </c>
      <c r="D64" s="389" t="s">
        <v>448</v>
      </c>
      <c r="E64" s="389" t="s">
        <v>801</v>
      </c>
      <c r="F64" s="389" t="s">
        <v>428</v>
      </c>
      <c r="G64" s="379">
        <v>92</v>
      </c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/>
      <c r="BD64" s="348"/>
      <c r="BE64" s="348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348"/>
      <c r="BR64" s="348"/>
      <c r="BS64" s="348"/>
      <c r="BT64" s="348"/>
      <c r="BU64" s="348"/>
      <c r="BV64" s="348"/>
      <c r="BW64" s="348"/>
      <c r="BX64" s="348"/>
      <c r="BY64" s="348"/>
      <c r="BZ64" s="348"/>
      <c r="CA64" s="348"/>
      <c r="CB64" s="348"/>
      <c r="CC64" s="348"/>
      <c r="CD64" s="348"/>
      <c r="CE64" s="348"/>
      <c r="CF64" s="348"/>
      <c r="CG64" s="348"/>
      <c r="CH64" s="348"/>
      <c r="CI64" s="348"/>
      <c r="CJ64" s="348"/>
      <c r="CK64" s="348"/>
      <c r="CL64" s="348"/>
      <c r="CM64" s="348"/>
      <c r="CN64" s="348"/>
      <c r="CO64" s="348"/>
      <c r="CP64" s="348"/>
      <c r="CQ64" s="348"/>
      <c r="CR64" s="348"/>
      <c r="CS64" s="348"/>
      <c r="CT64" s="348"/>
      <c r="CU64" s="348"/>
      <c r="CV64" s="348"/>
      <c r="CW64" s="348"/>
      <c r="CX64" s="348"/>
      <c r="CY64" s="348"/>
      <c r="CZ64" s="348"/>
      <c r="DA64" s="348"/>
      <c r="DB64" s="348"/>
      <c r="DC64" s="348"/>
      <c r="DD64" s="348"/>
      <c r="DE64" s="348"/>
      <c r="DF64" s="348"/>
      <c r="DG64" s="348"/>
      <c r="DH64" s="348"/>
      <c r="DI64" s="348"/>
      <c r="DJ64" s="348"/>
      <c r="DK64" s="348"/>
      <c r="DL64" s="348"/>
      <c r="DM64" s="348"/>
      <c r="DN64" s="348"/>
      <c r="DO64" s="348"/>
      <c r="DP64" s="348"/>
      <c r="DQ64" s="348"/>
      <c r="DR64" s="348"/>
      <c r="DS64" s="348"/>
      <c r="DT64" s="348"/>
      <c r="DU64" s="348"/>
      <c r="DV64" s="348"/>
      <c r="DW64" s="348"/>
      <c r="DX64" s="348"/>
      <c r="DY64" s="348"/>
      <c r="DZ64" s="348"/>
      <c r="EA64" s="348"/>
      <c r="EB64" s="348"/>
      <c r="EC64" s="348"/>
      <c r="ED64" s="348"/>
      <c r="EE64" s="348"/>
      <c r="EF64" s="348"/>
      <c r="EG64" s="348"/>
      <c r="EH64" s="348"/>
      <c r="EI64" s="348"/>
      <c r="EJ64" s="348"/>
      <c r="EK64" s="348"/>
      <c r="EL64" s="348"/>
      <c r="EM64" s="348"/>
      <c r="EN64" s="348"/>
      <c r="EO64" s="348"/>
      <c r="EP64" s="348"/>
      <c r="EQ64" s="348"/>
      <c r="ER64" s="348"/>
      <c r="ES64" s="348"/>
      <c r="ET64" s="348"/>
      <c r="EU64" s="348"/>
      <c r="EV64" s="348"/>
      <c r="EW64" s="348"/>
      <c r="EX64" s="348"/>
      <c r="EY64" s="348"/>
      <c r="EZ64" s="348"/>
      <c r="FA64" s="348"/>
      <c r="FB64" s="348"/>
      <c r="FC64" s="348"/>
      <c r="FD64" s="348"/>
      <c r="FE64" s="348"/>
      <c r="FF64" s="348"/>
      <c r="FG64" s="348"/>
      <c r="FH64" s="348"/>
      <c r="FI64" s="348"/>
      <c r="FJ64" s="348"/>
      <c r="FK64" s="348"/>
      <c r="FL64" s="348"/>
      <c r="FM64" s="348"/>
      <c r="FN64" s="348"/>
      <c r="FO64" s="348"/>
      <c r="FP64" s="348"/>
      <c r="FQ64" s="348"/>
      <c r="FR64" s="348"/>
      <c r="FS64" s="348"/>
      <c r="FT64" s="348"/>
      <c r="FU64" s="348"/>
      <c r="FV64" s="348"/>
      <c r="FW64" s="348"/>
      <c r="FX64" s="348"/>
      <c r="FY64" s="348"/>
      <c r="FZ64" s="348"/>
      <c r="GA64" s="348"/>
      <c r="GB64" s="348"/>
      <c r="GC64" s="348"/>
      <c r="GD64" s="348"/>
      <c r="GE64" s="348"/>
      <c r="GF64" s="348"/>
      <c r="GG64" s="348"/>
      <c r="GH64" s="348"/>
      <c r="GI64" s="348"/>
      <c r="GJ64" s="348"/>
      <c r="GK64" s="348"/>
      <c r="GL64" s="348"/>
      <c r="GM64" s="348"/>
      <c r="GN64" s="348"/>
      <c r="GO64" s="348"/>
      <c r="GP64" s="348"/>
      <c r="GQ64" s="348"/>
      <c r="GR64" s="348"/>
      <c r="GS64" s="348"/>
      <c r="GT64" s="348"/>
      <c r="GU64" s="348"/>
      <c r="GV64" s="348"/>
      <c r="GW64" s="348"/>
      <c r="GX64" s="348"/>
      <c r="GY64" s="348"/>
      <c r="GZ64" s="348"/>
      <c r="HA64" s="348"/>
      <c r="HB64" s="348"/>
      <c r="HC64" s="348"/>
      <c r="HD64" s="348"/>
      <c r="HE64" s="348"/>
      <c r="HF64" s="348"/>
      <c r="HG64" s="348"/>
      <c r="HH64" s="348"/>
      <c r="HI64" s="348"/>
      <c r="HJ64" s="348"/>
      <c r="HK64" s="348"/>
      <c r="HL64" s="348"/>
      <c r="HM64" s="348"/>
      <c r="HN64" s="348"/>
      <c r="HO64" s="348"/>
      <c r="HP64" s="348"/>
      <c r="HQ64" s="348"/>
      <c r="HR64" s="348"/>
      <c r="HS64" s="348"/>
      <c r="HT64" s="348"/>
      <c r="HU64" s="348"/>
      <c r="HV64" s="348"/>
      <c r="HW64" s="348"/>
      <c r="HX64" s="348"/>
      <c r="HY64" s="348"/>
      <c r="HZ64" s="348"/>
      <c r="IA64" s="348"/>
      <c r="IB64" s="348"/>
      <c r="IC64" s="348"/>
      <c r="ID64" s="348"/>
      <c r="IE64" s="348"/>
      <c r="IF64" s="348"/>
      <c r="IG64" s="348"/>
      <c r="IH64" s="348"/>
      <c r="II64" s="348"/>
      <c r="IJ64" s="348"/>
      <c r="IK64" s="348"/>
      <c r="IL64" s="348"/>
      <c r="IM64" s="348"/>
      <c r="IN64" s="348"/>
      <c r="IO64" s="348"/>
      <c r="IP64" s="348"/>
      <c r="IQ64" s="348"/>
      <c r="IR64" s="348"/>
      <c r="IS64" s="348"/>
      <c r="IT64" s="348"/>
    </row>
    <row r="65" spans="1:254" ht="25.5" x14ac:dyDescent="0.2">
      <c r="A65" s="381" t="s">
        <v>467</v>
      </c>
      <c r="B65" s="386" t="s">
        <v>792</v>
      </c>
      <c r="C65" s="386" t="s">
        <v>413</v>
      </c>
      <c r="D65" s="386" t="s">
        <v>448</v>
      </c>
      <c r="E65" s="386" t="s">
        <v>469</v>
      </c>
      <c r="F65" s="386"/>
      <c r="G65" s="384">
        <f>SUM(G66:G72)</f>
        <v>8149</v>
      </c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8"/>
      <c r="DO65" s="238"/>
      <c r="DP65" s="238"/>
      <c r="DQ65" s="238"/>
      <c r="DR65" s="238"/>
      <c r="DS65" s="238"/>
      <c r="DT65" s="238"/>
      <c r="DU65" s="238"/>
      <c r="DV65" s="238"/>
      <c r="DW65" s="238"/>
      <c r="DX65" s="238"/>
      <c r="DY65" s="238"/>
      <c r="DZ65" s="238"/>
      <c r="EA65" s="238"/>
      <c r="EB65" s="238"/>
      <c r="EC65" s="238"/>
      <c r="ED65" s="238"/>
      <c r="EE65" s="238"/>
      <c r="EF65" s="238"/>
      <c r="EG65" s="238"/>
      <c r="EH65" s="238"/>
      <c r="EI65" s="238"/>
      <c r="EJ65" s="238"/>
      <c r="EK65" s="238"/>
      <c r="EL65" s="238"/>
      <c r="EM65" s="238"/>
      <c r="EN65" s="238"/>
      <c r="EO65" s="238"/>
      <c r="EP65" s="238"/>
      <c r="EQ65" s="238"/>
      <c r="ER65" s="238"/>
      <c r="ES65" s="238"/>
      <c r="ET65" s="238"/>
      <c r="EU65" s="238"/>
      <c r="EV65" s="238"/>
      <c r="EW65" s="238"/>
      <c r="EX65" s="238"/>
      <c r="EY65" s="238"/>
      <c r="EZ65" s="238"/>
      <c r="FA65" s="238"/>
      <c r="FB65" s="238"/>
      <c r="FC65" s="238"/>
      <c r="FD65" s="238"/>
      <c r="FE65" s="238"/>
      <c r="FF65" s="238"/>
      <c r="FG65" s="238"/>
      <c r="FH65" s="238"/>
      <c r="FI65" s="238"/>
      <c r="FJ65" s="238"/>
      <c r="FK65" s="238"/>
      <c r="FL65" s="238"/>
      <c r="FM65" s="238"/>
      <c r="FN65" s="238"/>
      <c r="FO65" s="238"/>
      <c r="FP65" s="238"/>
      <c r="FQ65" s="238"/>
      <c r="FR65" s="238"/>
      <c r="FS65" s="238"/>
      <c r="FT65" s="238"/>
      <c r="FU65" s="238"/>
      <c r="FV65" s="238"/>
      <c r="FW65" s="238"/>
      <c r="FX65" s="238"/>
      <c r="FY65" s="238"/>
      <c r="FZ65" s="238"/>
      <c r="GA65" s="238"/>
      <c r="GB65" s="238"/>
      <c r="GC65" s="238"/>
      <c r="GD65" s="238"/>
      <c r="GE65" s="238"/>
      <c r="GF65" s="238"/>
      <c r="GG65" s="238"/>
      <c r="GH65" s="238"/>
      <c r="GI65" s="238"/>
      <c r="GJ65" s="238"/>
      <c r="GK65" s="238"/>
      <c r="GL65" s="238"/>
      <c r="GM65" s="238"/>
      <c r="GN65" s="238"/>
      <c r="GO65" s="238"/>
      <c r="GP65" s="238"/>
      <c r="GQ65" s="238"/>
      <c r="GR65" s="238"/>
      <c r="GS65" s="238"/>
      <c r="GT65" s="238"/>
      <c r="GU65" s="238"/>
      <c r="GV65" s="238"/>
      <c r="GW65" s="238"/>
      <c r="GX65" s="238"/>
      <c r="GY65" s="238"/>
      <c r="GZ65" s="238"/>
      <c r="HA65" s="238"/>
      <c r="HB65" s="238"/>
      <c r="HC65" s="238"/>
      <c r="HD65" s="238"/>
      <c r="HE65" s="238"/>
      <c r="HF65" s="238"/>
      <c r="HG65" s="238"/>
      <c r="HH65" s="238"/>
      <c r="HI65" s="238"/>
      <c r="HJ65" s="238"/>
      <c r="HK65" s="238"/>
      <c r="HL65" s="238"/>
      <c r="HM65" s="238"/>
      <c r="HN65" s="238"/>
      <c r="HO65" s="238"/>
      <c r="HP65" s="238"/>
      <c r="HQ65" s="238"/>
      <c r="HR65" s="238"/>
      <c r="HS65" s="238"/>
      <c r="HT65" s="238"/>
      <c r="HU65" s="238"/>
      <c r="HV65" s="238"/>
      <c r="HW65" s="238"/>
      <c r="HX65" s="238"/>
      <c r="HY65" s="238"/>
      <c r="HZ65" s="238"/>
      <c r="IA65" s="238"/>
      <c r="IB65" s="238"/>
      <c r="IC65" s="238"/>
      <c r="ID65" s="238"/>
      <c r="IE65" s="238"/>
      <c r="IF65" s="238"/>
      <c r="IG65" s="238"/>
      <c r="IH65" s="238"/>
      <c r="II65" s="238"/>
      <c r="IJ65" s="238"/>
      <c r="IK65" s="238"/>
      <c r="IL65" s="238"/>
      <c r="IM65" s="238"/>
      <c r="IN65" s="238"/>
      <c r="IO65" s="238"/>
      <c r="IP65" s="238"/>
      <c r="IQ65" s="238"/>
      <c r="IR65" s="238"/>
      <c r="IS65" s="238"/>
      <c r="IT65" s="238"/>
    </row>
    <row r="66" spans="1:254" x14ac:dyDescent="0.2">
      <c r="A66" s="376" t="s">
        <v>794</v>
      </c>
      <c r="B66" s="382" t="s">
        <v>792</v>
      </c>
      <c r="C66" s="389" t="s">
        <v>413</v>
      </c>
      <c r="D66" s="389" t="s">
        <v>448</v>
      </c>
      <c r="E66" s="389" t="s">
        <v>469</v>
      </c>
      <c r="F66" s="389" t="s">
        <v>428</v>
      </c>
      <c r="G66" s="379">
        <v>3650</v>
      </c>
    </row>
    <row r="67" spans="1:254" x14ac:dyDescent="0.2">
      <c r="A67" s="376" t="s">
        <v>802</v>
      </c>
      <c r="B67" s="382" t="s">
        <v>792</v>
      </c>
      <c r="C67" s="389" t="s">
        <v>413</v>
      </c>
      <c r="D67" s="389" t="s">
        <v>448</v>
      </c>
      <c r="E67" s="389" t="s">
        <v>469</v>
      </c>
      <c r="F67" s="389" t="s">
        <v>471</v>
      </c>
      <c r="G67" s="379">
        <v>2500</v>
      </c>
    </row>
    <row r="68" spans="1:254" ht="25.5" x14ac:dyDescent="0.2">
      <c r="A68" s="376" t="s">
        <v>472</v>
      </c>
      <c r="B68" s="382" t="s">
        <v>792</v>
      </c>
      <c r="C68" s="389" t="s">
        <v>413</v>
      </c>
      <c r="D68" s="389" t="s">
        <v>448</v>
      </c>
      <c r="E68" s="389" t="s">
        <v>469</v>
      </c>
      <c r="F68" s="389" t="s">
        <v>473</v>
      </c>
      <c r="G68" s="379"/>
    </row>
    <row r="69" spans="1:254" x14ac:dyDescent="0.2">
      <c r="A69" s="376" t="s">
        <v>429</v>
      </c>
      <c r="B69" s="382" t="s">
        <v>792</v>
      </c>
      <c r="C69" s="389" t="s">
        <v>413</v>
      </c>
      <c r="D69" s="389" t="s">
        <v>448</v>
      </c>
      <c r="E69" s="389" t="s">
        <v>469</v>
      </c>
      <c r="F69" s="389" t="s">
        <v>430</v>
      </c>
      <c r="G69" s="379">
        <v>0</v>
      </c>
    </row>
    <row r="70" spans="1:254" x14ac:dyDescent="0.2">
      <c r="A70" s="376" t="s">
        <v>794</v>
      </c>
      <c r="B70" s="382" t="s">
        <v>792</v>
      </c>
      <c r="C70" s="389" t="s">
        <v>413</v>
      </c>
      <c r="D70" s="389" t="s">
        <v>448</v>
      </c>
      <c r="E70" s="389" t="s">
        <v>803</v>
      </c>
      <c r="F70" s="389" t="s">
        <v>428</v>
      </c>
      <c r="G70" s="379">
        <v>500</v>
      </c>
    </row>
    <row r="71" spans="1:254" s="380" customFormat="1" ht="38.25" x14ac:dyDescent="0.2">
      <c r="A71" s="376" t="s">
        <v>793</v>
      </c>
      <c r="B71" s="389" t="s">
        <v>792</v>
      </c>
      <c r="C71" s="389" t="s">
        <v>413</v>
      </c>
      <c r="D71" s="389" t="s">
        <v>448</v>
      </c>
      <c r="E71" s="389" t="s">
        <v>804</v>
      </c>
      <c r="F71" s="389" t="s">
        <v>420</v>
      </c>
      <c r="G71" s="379">
        <v>455</v>
      </c>
    </row>
    <row r="72" spans="1:254" x14ac:dyDescent="0.2">
      <c r="A72" s="376" t="s">
        <v>794</v>
      </c>
      <c r="B72" s="382" t="s">
        <v>792</v>
      </c>
      <c r="C72" s="389" t="s">
        <v>413</v>
      </c>
      <c r="D72" s="389" t="s">
        <v>448</v>
      </c>
      <c r="E72" s="389" t="s">
        <v>804</v>
      </c>
      <c r="F72" s="389" t="s">
        <v>428</v>
      </c>
      <c r="G72" s="379">
        <v>1044</v>
      </c>
    </row>
    <row r="73" spans="1:254" x14ac:dyDescent="0.2">
      <c r="A73" s="376" t="s">
        <v>802</v>
      </c>
      <c r="B73" s="382" t="s">
        <v>792</v>
      </c>
      <c r="C73" s="389" t="s">
        <v>413</v>
      </c>
      <c r="D73" s="389" t="s">
        <v>448</v>
      </c>
      <c r="E73" s="389" t="s">
        <v>478</v>
      </c>
      <c r="F73" s="389" t="s">
        <v>471</v>
      </c>
      <c r="G73" s="379">
        <v>0</v>
      </c>
    </row>
    <row r="74" spans="1:254" s="238" customFormat="1" ht="25.5" x14ac:dyDescent="0.2">
      <c r="A74" s="381" t="s">
        <v>805</v>
      </c>
      <c r="B74" s="386" t="s">
        <v>792</v>
      </c>
      <c r="C74" s="386" t="s">
        <v>413</v>
      </c>
      <c r="D74" s="386" t="s">
        <v>448</v>
      </c>
      <c r="E74" s="386" t="s">
        <v>480</v>
      </c>
      <c r="F74" s="386"/>
      <c r="G74" s="384">
        <f>SUM(G75)</f>
        <v>130</v>
      </c>
    </row>
    <row r="75" spans="1:254" s="380" customFormat="1" x14ac:dyDescent="0.2">
      <c r="A75" s="376" t="s">
        <v>794</v>
      </c>
      <c r="B75" s="389" t="s">
        <v>792</v>
      </c>
      <c r="C75" s="389" t="s">
        <v>413</v>
      </c>
      <c r="D75" s="389" t="s">
        <v>448</v>
      </c>
      <c r="E75" s="389" t="s">
        <v>480</v>
      </c>
      <c r="F75" s="389" t="s">
        <v>428</v>
      </c>
      <c r="G75" s="379">
        <v>130</v>
      </c>
    </row>
    <row r="76" spans="1:254" s="399" customFormat="1" x14ac:dyDescent="0.2">
      <c r="A76" s="366" t="s">
        <v>481</v>
      </c>
      <c r="B76" s="367" t="s">
        <v>792</v>
      </c>
      <c r="C76" s="367" t="s">
        <v>413</v>
      </c>
      <c r="D76" s="367" t="s">
        <v>448</v>
      </c>
      <c r="E76" s="367" t="s">
        <v>482</v>
      </c>
      <c r="F76" s="367"/>
      <c r="G76" s="369">
        <f>SUM(G77)</f>
        <v>0</v>
      </c>
    </row>
    <row r="77" spans="1:254" s="380" customFormat="1" x14ac:dyDescent="0.2">
      <c r="A77" s="376" t="s">
        <v>794</v>
      </c>
      <c r="B77" s="389" t="s">
        <v>792</v>
      </c>
      <c r="C77" s="389" t="s">
        <v>413</v>
      </c>
      <c r="D77" s="389" t="s">
        <v>448</v>
      </c>
      <c r="E77" s="389" t="s">
        <v>482</v>
      </c>
      <c r="F77" s="389" t="s">
        <v>428</v>
      </c>
      <c r="G77" s="379"/>
    </row>
    <row r="78" spans="1:254" ht="15.75" x14ac:dyDescent="0.25">
      <c r="A78" s="408" t="s">
        <v>483</v>
      </c>
      <c r="B78" s="409" t="s">
        <v>792</v>
      </c>
      <c r="C78" s="409" t="s">
        <v>415</v>
      </c>
      <c r="D78" s="409"/>
      <c r="E78" s="409"/>
      <c r="F78" s="409"/>
      <c r="G78" s="410">
        <f>SUM(G79)</f>
        <v>41</v>
      </c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11"/>
      <c r="CG78" s="411"/>
      <c r="CH78" s="411"/>
      <c r="CI78" s="411"/>
      <c r="CJ78" s="411"/>
      <c r="CK78" s="411"/>
      <c r="CL78" s="411"/>
      <c r="CM78" s="411"/>
      <c r="CN78" s="411"/>
      <c r="CO78" s="411"/>
      <c r="CP78" s="411"/>
      <c r="CQ78" s="411"/>
      <c r="CR78" s="411"/>
      <c r="CS78" s="411"/>
      <c r="CT78" s="411"/>
      <c r="CU78" s="411"/>
      <c r="CV78" s="411"/>
      <c r="CW78" s="411"/>
      <c r="CX78" s="411"/>
      <c r="CY78" s="411"/>
      <c r="CZ78" s="411"/>
      <c r="DA78" s="411"/>
      <c r="DB78" s="411"/>
      <c r="DC78" s="411"/>
      <c r="DD78" s="411"/>
      <c r="DE78" s="411"/>
      <c r="DF78" s="411"/>
      <c r="DG78" s="411"/>
      <c r="DH78" s="411"/>
      <c r="DI78" s="411"/>
      <c r="DJ78" s="411"/>
      <c r="DK78" s="411"/>
      <c r="DL78" s="411"/>
      <c r="DM78" s="411"/>
      <c r="DN78" s="411"/>
      <c r="DO78" s="411"/>
      <c r="DP78" s="411"/>
      <c r="DQ78" s="411"/>
      <c r="DR78" s="411"/>
      <c r="DS78" s="411"/>
      <c r="DT78" s="411"/>
      <c r="DU78" s="411"/>
      <c r="DV78" s="411"/>
      <c r="DW78" s="411"/>
      <c r="DX78" s="411"/>
      <c r="DY78" s="411"/>
      <c r="DZ78" s="411"/>
      <c r="EA78" s="411"/>
      <c r="EB78" s="411"/>
      <c r="EC78" s="411"/>
      <c r="ED78" s="411"/>
      <c r="EE78" s="411"/>
      <c r="EF78" s="411"/>
      <c r="EG78" s="411"/>
      <c r="EH78" s="411"/>
      <c r="EI78" s="411"/>
      <c r="EJ78" s="411"/>
      <c r="EK78" s="411"/>
      <c r="EL78" s="411"/>
      <c r="EM78" s="411"/>
      <c r="EN78" s="411"/>
      <c r="EO78" s="411"/>
      <c r="EP78" s="411"/>
      <c r="EQ78" s="411"/>
      <c r="ER78" s="411"/>
      <c r="ES78" s="411"/>
      <c r="ET78" s="411"/>
      <c r="EU78" s="411"/>
      <c r="EV78" s="411"/>
      <c r="EW78" s="411"/>
      <c r="EX78" s="411"/>
      <c r="EY78" s="411"/>
      <c r="EZ78" s="411"/>
      <c r="FA78" s="411"/>
      <c r="FB78" s="411"/>
      <c r="FC78" s="411"/>
      <c r="FD78" s="411"/>
      <c r="FE78" s="411"/>
      <c r="FF78" s="411"/>
      <c r="FG78" s="411"/>
      <c r="FH78" s="411"/>
      <c r="FI78" s="411"/>
      <c r="FJ78" s="411"/>
      <c r="FK78" s="411"/>
      <c r="FL78" s="411"/>
      <c r="FM78" s="411"/>
      <c r="FN78" s="411"/>
      <c r="FO78" s="411"/>
      <c r="FP78" s="411"/>
      <c r="FQ78" s="411"/>
      <c r="FR78" s="411"/>
      <c r="FS78" s="411"/>
      <c r="FT78" s="411"/>
      <c r="FU78" s="411"/>
      <c r="FV78" s="411"/>
      <c r="FW78" s="411"/>
      <c r="FX78" s="411"/>
      <c r="FY78" s="411"/>
      <c r="FZ78" s="411"/>
      <c r="GA78" s="411"/>
      <c r="GB78" s="411"/>
      <c r="GC78" s="411"/>
      <c r="GD78" s="411"/>
      <c r="GE78" s="411"/>
      <c r="GF78" s="411"/>
      <c r="GG78" s="411"/>
      <c r="GH78" s="411"/>
      <c r="GI78" s="411"/>
      <c r="GJ78" s="411"/>
      <c r="GK78" s="411"/>
      <c r="GL78" s="411"/>
      <c r="GM78" s="411"/>
      <c r="GN78" s="411"/>
      <c r="GO78" s="411"/>
      <c r="GP78" s="411"/>
      <c r="GQ78" s="411"/>
      <c r="GR78" s="411"/>
      <c r="GS78" s="411"/>
      <c r="GT78" s="411"/>
      <c r="GU78" s="411"/>
      <c r="GV78" s="411"/>
      <c r="GW78" s="411"/>
      <c r="GX78" s="411"/>
      <c r="GY78" s="411"/>
      <c r="GZ78" s="411"/>
      <c r="HA78" s="411"/>
      <c r="HB78" s="411"/>
      <c r="HC78" s="411"/>
      <c r="HD78" s="411"/>
      <c r="HE78" s="411"/>
      <c r="HF78" s="411"/>
      <c r="HG78" s="411"/>
      <c r="HH78" s="411"/>
      <c r="HI78" s="411"/>
      <c r="HJ78" s="411"/>
      <c r="HK78" s="411"/>
      <c r="HL78" s="411"/>
      <c r="HM78" s="411"/>
      <c r="HN78" s="411"/>
      <c r="HO78" s="411"/>
      <c r="HP78" s="411"/>
      <c r="HQ78" s="411"/>
      <c r="HR78" s="411"/>
      <c r="HS78" s="411"/>
      <c r="HT78" s="411"/>
      <c r="HU78" s="411"/>
      <c r="HV78" s="411"/>
      <c r="HW78" s="411"/>
      <c r="HX78" s="411"/>
      <c r="HY78" s="411"/>
      <c r="HZ78" s="411"/>
      <c r="IA78" s="411"/>
      <c r="IB78" s="411"/>
      <c r="IC78" s="411"/>
      <c r="ID78" s="411"/>
      <c r="IE78" s="411"/>
      <c r="IF78" s="411"/>
      <c r="IG78" s="411"/>
      <c r="IH78" s="411"/>
      <c r="II78" s="411"/>
      <c r="IJ78" s="411"/>
      <c r="IK78" s="411"/>
      <c r="IL78" s="411"/>
      <c r="IM78" s="411"/>
      <c r="IN78" s="411"/>
      <c r="IO78" s="411"/>
      <c r="IP78" s="411"/>
      <c r="IQ78" s="411"/>
      <c r="IR78" s="411"/>
      <c r="IS78" s="411"/>
      <c r="IT78" s="411"/>
    </row>
    <row r="79" spans="1:254" s="238" customFormat="1" ht="13.5" x14ac:dyDescent="0.25">
      <c r="A79" s="412" t="s">
        <v>484</v>
      </c>
      <c r="B79" s="387" t="s">
        <v>792</v>
      </c>
      <c r="C79" s="387" t="s">
        <v>415</v>
      </c>
      <c r="D79" s="387" t="s">
        <v>432</v>
      </c>
      <c r="E79" s="387"/>
      <c r="F79" s="387"/>
      <c r="G79" s="374">
        <f>SUM(G80)</f>
        <v>41</v>
      </c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  <c r="CA79" s="399"/>
      <c r="CB79" s="399"/>
      <c r="CC79" s="399"/>
      <c r="CD79" s="399"/>
      <c r="CE79" s="399"/>
      <c r="CF79" s="399"/>
      <c r="CG79" s="399"/>
      <c r="CH79" s="399"/>
      <c r="CI79" s="399"/>
      <c r="CJ79" s="399"/>
      <c r="CK79" s="399"/>
      <c r="CL79" s="399"/>
      <c r="CM79" s="399"/>
      <c r="CN79" s="399"/>
      <c r="CO79" s="399"/>
      <c r="CP79" s="399"/>
      <c r="CQ79" s="399"/>
      <c r="CR79" s="399"/>
      <c r="CS79" s="399"/>
      <c r="CT79" s="399"/>
      <c r="CU79" s="399"/>
      <c r="CV79" s="399"/>
      <c r="CW79" s="399"/>
      <c r="CX79" s="399"/>
      <c r="CY79" s="399"/>
      <c r="CZ79" s="399"/>
      <c r="DA79" s="399"/>
      <c r="DB79" s="399"/>
      <c r="DC79" s="399"/>
      <c r="DD79" s="399"/>
      <c r="DE79" s="399"/>
      <c r="DF79" s="399"/>
      <c r="DG79" s="399"/>
      <c r="DH79" s="399"/>
      <c r="DI79" s="399"/>
      <c r="DJ79" s="399"/>
      <c r="DK79" s="399"/>
      <c r="DL79" s="399"/>
      <c r="DM79" s="399"/>
      <c r="DN79" s="399"/>
      <c r="DO79" s="399"/>
      <c r="DP79" s="399"/>
      <c r="DQ79" s="399"/>
      <c r="DR79" s="399"/>
      <c r="DS79" s="399"/>
      <c r="DT79" s="399"/>
      <c r="DU79" s="399"/>
      <c r="DV79" s="399"/>
      <c r="DW79" s="399"/>
      <c r="DX79" s="399"/>
      <c r="DY79" s="399"/>
      <c r="DZ79" s="399"/>
      <c r="EA79" s="399"/>
      <c r="EB79" s="399"/>
      <c r="EC79" s="399"/>
      <c r="ED79" s="399"/>
      <c r="EE79" s="399"/>
      <c r="EF79" s="399"/>
      <c r="EG79" s="399"/>
      <c r="EH79" s="399"/>
      <c r="EI79" s="399"/>
      <c r="EJ79" s="399"/>
      <c r="EK79" s="399"/>
      <c r="EL79" s="399"/>
      <c r="EM79" s="399"/>
      <c r="EN79" s="399"/>
      <c r="EO79" s="399"/>
      <c r="EP79" s="399"/>
      <c r="EQ79" s="399"/>
      <c r="ER79" s="399"/>
      <c r="ES79" s="399"/>
      <c r="ET79" s="399"/>
      <c r="EU79" s="399"/>
      <c r="EV79" s="399"/>
      <c r="EW79" s="399"/>
      <c r="EX79" s="399"/>
      <c r="EY79" s="399"/>
      <c r="EZ79" s="399"/>
      <c r="FA79" s="399"/>
      <c r="FB79" s="399"/>
      <c r="FC79" s="399"/>
      <c r="FD79" s="399"/>
      <c r="FE79" s="399"/>
      <c r="FF79" s="399"/>
      <c r="FG79" s="399"/>
      <c r="FH79" s="399"/>
      <c r="FI79" s="399"/>
      <c r="FJ79" s="399"/>
      <c r="FK79" s="399"/>
      <c r="FL79" s="399"/>
      <c r="FM79" s="399"/>
      <c r="FN79" s="399"/>
      <c r="FO79" s="399"/>
      <c r="FP79" s="399"/>
      <c r="FQ79" s="399"/>
      <c r="FR79" s="399"/>
      <c r="FS79" s="399"/>
      <c r="FT79" s="399"/>
      <c r="FU79" s="399"/>
      <c r="FV79" s="399"/>
      <c r="FW79" s="399"/>
      <c r="FX79" s="399"/>
      <c r="FY79" s="399"/>
      <c r="FZ79" s="399"/>
      <c r="GA79" s="399"/>
      <c r="GB79" s="399"/>
      <c r="GC79" s="399"/>
      <c r="GD79" s="399"/>
      <c r="GE79" s="399"/>
      <c r="GF79" s="399"/>
      <c r="GG79" s="399"/>
      <c r="GH79" s="399"/>
      <c r="GI79" s="399"/>
      <c r="GJ79" s="399"/>
      <c r="GK79" s="399"/>
      <c r="GL79" s="399"/>
      <c r="GM79" s="399"/>
      <c r="GN79" s="399"/>
      <c r="GO79" s="399"/>
      <c r="GP79" s="399"/>
      <c r="GQ79" s="399"/>
      <c r="GR79" s="399"/>
      <c r="GS79" s="399"/>
      <c r="GT79" s="399"/>
      <c r="GU79" s="399"/>
      <c r="GV79" s="399"/>
      <c r="GW79" s="399"/>
      <c r="GX79" s="399"/>
      <c r="GY79" s="399"/>
      <c r="GZ79" s="399"/>
      <c r="HA79" s="399"/>
      <c r="HB79" s="399"/>
      <c r="HC79" s="399"/>
      <c r="HD79" s="399"/>
      <c r="HE79" s="399"/>
      <c r="HF79" s="399"/>
      <c r="HG79" s="399"/>
      <c r="HH79" s="399"/>
      <c r="HI79" s="399"/>
      <c r="HJ79" s="399"/>
      <c r="HK79" s="399"/>
      <c r="HL79" s="399"/>
      <c r="HM79" s="399"/>
      <c r="HN79" s="399"/>
      <c r="HO79" s="399"/>
      <c r="HP79" s="399"/>
      <c r="HQ79" s="399"/>
      <c r="HR79" s="399"/>
      <c r="HS79" s="399"/>
      <c r="HT79" s="399"/>
      <c r="HU79" s="399"/>
      <c r="HV79" s="399"/>
      <c r="HW79" s="399"/>
      <c r="HX79" s="399"/>
      <c r="HY79" s="399"/>
      <c r="HZ79" s="399"/>
      <c r="IA79" s="399"/>
      <c r="IB79" s="399"/>
      <c r="IC79" s="399"/>
      <c r="ID79" s="399"/>
      <c r="IE79" s="399"/>
      <c r="IF79" s="399"/>
      <c r="IG79" s="399"/>
      <c r="IH79" s="399"/>
      <c r="II79" s="399"/>
      <c r="IJ79" s="399"/>
      <c r="IK79" s="399"/>
      <c r="IL79" s="399"/>
      <c r="IM79" s="399"/>
      <c r="IN79" s="399"/>
      <c r="IO79" s="399"/>
      <c r="IP79" s="399"/>
      <c r="IQ79" s="399"/>
      <c r="IR79" s="399"/>
      <c r="IS79" s="399"/>
      <c r="IT79" s="399"/>
    </row>
    <row r="80" spans="1:254" s="411" customFormat="1" ht="15.75" x14ac:dyDescent="0.25">
      <c r="A80" s="371" t="s">
        <v>800</v>
      </c>
      <c r="B80" s="387" t="s">
        <v>792</v>
      </c>
      <c r="C80" s="387" t="s">
        <v>415</v>
      </c>
      <c r="D80" s="387" t="s">
        <v>432</v>
      </c>
      <c r="E80" s="387" t="s">
        <v>465</v>
      </c>
      <c r="F80" s="387"/>
      <c r="G80" s="374">
        <f>SUM(G81)</f>
        <v>41</v>
      </c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  <c r="CA80" s="399"/>
      <c r="CB80" s="399"/>
      <c r="CC80" s="399"/>
      <c r="CD80" s="399"/>
      <c r="CE80" s="399"/>
      <c r="CF80" s="399"/>
      <c r="CG80" s="399"/>
      <c r="CH80" s="399"/>
      <c r="CI80" s="399"/>
      <c r="CJ80" s="399"/>
      <c r="CK80" s="399"/>
      <c r="CL80" s="399"/>
      <c r="CM80" s="399"/>
      <c r="CN80" s="399"/>
      <c r="CO80" s="399"/>
      <c r="CP80" s="399"/>
      <c r="CQ80" s="399"/>
      <c r="CR80" s="399"/>
      <c r="CS80" s="399"/>
      <c r="CT80" s="399"/>
      <c r="CU80" s="399"/>
      <c r="CV80" s="399"/>
      <c r="CW80" s="399"/>
      <c r="CX80" s="399"/>
      <c r="CY80" s="399"/>
      <c r="CZ80" s="399"/>
      <c r="DA80" s="399"/>
      <c r="DB80" s="399"/>
      <c r="DC80" s="399"/>
      <c r="DD80" s="399"/>
      <c r="DE80" s="399"/>
      <c r="DF80" s="399"/>
      <c r="DG80" s="399"/>
      <c r="DH80" s="399"/>
      <c r="DI80" s="399"/>
      <c r="DJ80" s="399"/>
      <c r="DK80" s="399"/>
      <c r="DL80" s="399"/>
      <c r="DM80" s="399"/>
      <c r="DN80" s="399"/>
      <c r="DO80" s="399"/>
      <c r="DP80" s="399"/>
      <c r="DQ80" s="399"/>
      <c r="DR80" s="399"/>
      <c r="DS80" s="399"/>
      <c r="DT80" s="399"/>
      <c r="DU80" s="399"/>
      <c r="DV80" s="399"/>
      <c r="DW80" s="399"/>
      <c r="DX80" s="399"/>
      <c r="DY80" s="399"/>
      <c r="DZ80" s="399"/>
      <c r="EA80" s="399"/>
      <c r="EB80" s="399"/>
      <c r="EC80" s="399"/>
      <c r="ED80" s="399"/>
      <c r="EE80" s="399"/>
      <c r="EF80" s="399"/>
      <c r="EG80" s="399"/>
      <c r="EH80" s="399"/>
      <c r="EI80" s="399"/>
      <c r="EJ80" s="399"/>
      <c r="EK80" s="399"/>
      <c r="EL80" s="399"/>
      <c r="EM80" s="399"/>
      <c r="EN80" s="399"/>
      <c r="EO80" s="399"/>
      <c r="EP80" s="399"/>
      <c r="EQ80" s="399"/>
      <c r="ER80" s="399"/>
      <c r="ES80" s="399"/>
      <c r="ET80" s="399"/>
      <c r="EU80" s="399"/>
      <c r="EV80" s="399"/>
      <c r="EW80" s="399"/>
      <c r="EX80" s="399"/>
      <c r="EY80" s="399"/>
      <c r="EZ80" s="399"/>
      <c r="FA80" s="399"/>
      <c r="FB80" s="399"/>
      <c r="FC80" s="399"/>
      <c r="FD80" s="399"/>
      <c r="FE80" s="399"/>
      <c r="FF80" s="399"/>
      <c r="FG80" s="399"/>
      <c r="FH80" s="399"/>
      <c r="FI80" s="399"/>
      <c r="FJ80" s="399"/>
      <c r="FK80" s="399"/>
      <c r="FL80" s="399"/>
      <c r="FM80" s="399"/>
      <c r="FN80" s="399"/>
      <c r="FO80" s="399"/>
      <c r="FP80" s="399"/>
      <c r="FQ80" s="399"/>
      <c r="FR80" s="399"/>
      <c r="FS80" s="399"/>
      <c r="FT80" s="399"/>
      <c r="FU80" s="399"/>
      <c r="FV80" s="399"/>
      <c r="FW80" s="399"/>
      <c r="FX80" s="399"/>
      <c r="FY80" s="399"/>
      <c r="FZ80" s="399"/>
      <c r="GA80" s="399"/>
      <c r="GB80" s="399"/>
      <c r="GC80" s="399"/>
      <c r="GD80" s="399"/>
      <c r="GE80" s="399"/>
      <c r="GF80" s="399"/>
      <c r="GG80" s="399"/>
      <c r="GH80" s="399"/>
      <c r="GI80" s="399"/>
      <c r="GJ80" s="399"/>
      <c r="GK80" s="399"/>
      <c r="GL80" s="399"/>
      <c r="GM80" s="399"/>
      <c r="GN80" s="399"/>
      <c r="GO80" s="399"/>
      <c r="GP80" s="399"/>
      <c r="GQ80" s="399"/>
      <c r="GR80" s="399"/>
      <c r="GS80" s="399"/>
      <c r="GT80" s="399"/>
      <c r="GU80" s="399"/>
      <c r="GV80" s="399"/>
      <c r="GW80" s="399"/>
      <c r="GX80" s="399"/>
      <c r="GY80" s="399"/>
      <c r="GZ80" s="399"/>
      <c r="HA80" s="399"/>
      <c r="HB80" s="399"/>
      <c r="HC80" s="399"/>
      <c r="HD80" s="399"/>
      <c r="HE80" s="399"/>
      <c r="HF80" s="399"/>
      <c r="HG80" s="399"/>
      <c r="HH80" s="399"/>
      <c r="HI80" s="399"/>
      <c r="HJ80" s="399"/>
      <c r="HK80" s="399"/>
      <c r="HL80" s="399"/>
      <c r="HM80" s="399"/>
      <c r="HN80" s="399"/>
      <c r="HO80" s="399"/>
      <c r="HP80" s="399"/>
      <c r="HQ80" s="399"/>
      <c r="HR80" s="399"/>
      <c r="HS80" s="399"/>
      <c r="HT80" s="399"/>
      <c r="HU80" s="399"/>
      <c r="HV80" s="399"/>
      <c r="HW80" s="399"/>
      <c r="HX80" s="399"/>
      <c r="HY80" s="399"/>
      <c r="HZ80" s="399"/>
      <c r="IA80" s="399"/>
      <c r="IB80" s="399"/>
      <c r="IC80" s="399"/>
      <c r="ID80" s="399"/>
      <c r="IE80" s="399"/>
      <c r="IF80" s="399"/>
      <c r="IG80" s="399"/>
      <c r="IH80" s="399"/>
      <c r="II80" s="399"/>
      <c r="IJ80" s="399"/>
      <c r="IK80" s="399"/>
      <c r="IL80" s="399"/>
      <c r="IM80" s="399"/>
      <c r="IN80" s="399"/>
      <c r="IO80" s="399"/>
      <c r="IP80" s="399"/>
      <c r="IQ80" s="399"/>
      <c r="IR80" s="399"/>
      <c r="IS80" s="399"/>
      <c r="IT80" s="399"/>
    </row>
    <row r="81" spans="1:254" s="399" customFormat="1" x14ac:dyDescent="0.2">
      <c r="A81" s="376" t="s">
        <v>794</v>
      </c>
      <c r="B81" s="389" t="s">
        <v>792</v>
      </c>
      <c r="C81" s="389" t="s">
        <v>415</v>
      </c>
      <c r="D81" s="389" t="s">
        <v>432</v>
      </c>
      <c r="E81" s="389" t="s">
        <v>465</v>
      </c>
      <c r="F81" s="389" t="s">
        <v>428</v>
      </c>
      <c r="G81" s="379">
        <v>41</v>
      </c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  <c r="AU81" s="348"/>
      <c r="AV81" s="348"/>
      <c r="AW81" s="348"/>
      <c r="AX81" s="348"/>
      <c r="AY81" s="348"/>
      <c r="AZ81" s="348"/>
      <c r="BA81" s="348"/>
      <c r="BB81" s="348"/>
      <c r="BC81" s="348"/>
      <c r="BD81" s="348"/>
      <c r="BE81" s="348"/>
      <c r="BF81" s="348"/>
      <c r="BG81" s="348"/>
      <c r="BH81" s="348"/>
      <c r="BI81" s="348"/>
      <c r="BJ81" s="348"/>
      <c r="BK81" s="348"/>
      <c r="BL81" s="348"/>
      <c r="BM81" s="348"/>
      <c r="BN81" s="348"/>
      <c r="BO81" s="348"/>
      <c r="BP81" s="348"/>
      <c r="BQ81" s="348"/>
      <c r="BR81" s="348"/>
      <c r="BS81" s="348"/>
      <c r="BT81" s="348"/>
      <c r="BU81" s="348"/>
      <c r="BV81" s="348"/>
      <c r="BW81" s="348"/>
      <c r="BX81" s="348"/>
      <c r="BY81" s="348"/>
      <c r="BZ81" s="348"/>
      <c r="CA81" s="348"/>
      <c r="CB81" s="348"/>
      <c r="CC81" s="348"/>
      <c r="CD81" s="348"/>
      <c r="CE81" s="348"/>
      <c r="CF81" s="348"/>
      <c r="CG81" s="348"/>
      <c r="CH81" s="348"/>
      <c r="CI81" s="348"/>
      <c r="CJ81" s="348"/>
      <c r="CK81" s="348"/>
      <c r="CL81" s="348"/>
      <c r="CM81" s="348"/>
      <c r="CN81" s="348"/>
      <c r="CO81" s="348"/>
      <c r="CP81" s="348"/>
      <c r="CQ81" s="348"/>
      <c r="CR81" s="348"/>
      <c r="CS81" s="348"/>
      <c r="CT81" s="348"/>
      <c r="CU81" s="348"/>
      <c r="CV81" s="348"/>
      <c r="CW81" s="348"/>
      <c r="CX81" s="348"/>
      <c r="CY81" s="348"/>
      <c r="CZ81" s="348"/>
      <c r="DA81" s="348"/>
      <c r="DB81" s="348"/>
      <c r="DC81" s="348"/>
      <c r="DD81" s="348"/>
      <c r="DE81" s="348"/>
      <c r="DF81" s="348"/>
      <c r="DG81" s="348"/>
      <c r="DH81" s="348"/>
      <c r="DI81" s="348"/>
      <c r="DJ81" s="348"/>
      <c r="DK81" s="348"/>
      <c r="DL81" s="348"/>
      <c r="DM81" s="348"/>
      <c r="DN81" s="348"/>
      <c r="DO81" s="348"/>
      <c r="DP81" s="348"/>
      <c r="DQ81" s="348"/>
      <c r="DR81" s="348"/>
      <c r="DS81" s="348"/>
      <c r="DT81" s="348"/>
      <c r="DU81" s="348"/>
      <c r="DV81" s="348"/>
      <c r="DW81" s="348"/>
      <c r="DX81" s="348"/>
      <c r="DY81" s="348"/>
      <c r="DZ81" s="348"/>
      <c r="EA81" s="348"/>
      <c r="EB81" s="348"/>
      <c r="EC81" s="348"/>
      <c r="ED81" s="348"/>
      <c r="EE81" s="348"/>
      <c r="EF81" s="348"/>
      <c r="EG81" s="348"/>
      <c r="EH81" s="348"/>
      <c r="EI81" s="348"/>
      <c r="EJ81" s="348"/>
      <c r="EK81" s="348"/>
      <c r="EL81" s="348"/>
      <c r="EM81" s="348"/>
      <c r="EN81" s="348"/>
      <c r="EO81" s="348"/>
      <c r="EP81" s="348"/>
      <c r="EQ81" s="348"/>
      <c r="ER81" s="348"/>
      <c r="ES81" s="348"/>
      <c r="ET81" s="348"/>
      <c r="EU81" s="348"/>
      <c r="EV81" s="348"/>
      <c r="EW81" s="348"/>
      <c r="EX81" s="348"/>
      <c r="EY81" s="348"/>
      <c r="EZ81" s="348"/>
      <c r="FA81" s="348"/>
      <c r="FB81" s="348"/>
      <c r="FC81" s="348"/>
      <c r="FD81" s="348"/>
      <c r="FE81" s="348"/>
      <c r="FF81" s="348"/>
      <c r="FG81" s="348"/>
      <c r="FH81" s="348"/>
      <c r="FI81" s="348"/>
      <c r="FJ81" s="348"/>
      <c r="FK81" s="348"/>
      <c r="FL81" s="348"/>
      <c r="FM81" s="348"/>
      <c r="FN81" s="348"/>
      <c r="FO81" s="348"/>
      <c r="FP81" s="348"/>
      <c r="FQ81" s="348"/>
      <c r="FR81" s="348"/>
      <c r="FS81" s="348"/>
      <c r="FT81" s="348"/>
      <c r="FU81" s="348"/>
      <c r="FV81" s="348"/>
      <c r="FW81" s="348"/>
      <c r="FX81" s="348"/>
      <c r="FY81" s="348"/>
      <c r="FZ81" s="348"/>
      <c r="GA81" s="348"/>
      <c r="GB81" s="348"/>
      <c r="GC81" s="348"/>
      <c r="GD81" s="348"/>
      <c r="GE81" s="348"/>
      <c r="GF81" s="348"/>
      <c r="GG81" s="348"/>
      <c r="GH81" s="348"/>
      <c r="GI81" s="348"/>
      <c r="GJ81" s="348"/>
      <c r="GK81" s="348"/>
      <c r="GL81" s="348"/>
      <c r="GM81" s="348"/>
      <c r="GN81" s="348"/>
      <c r="GO81" s="348"/>
      <c r="GP81" s="348"/>
      <c r="GQ81" s="348"/>
      <c r="GR81" s="348"/>
      <c r="GS81" s="348"/>
      <c r="GT81" s="348"/>
      <c r="GU81" s="348"/>
      <c r="GV81" s="348"/>
      <c r="GW81" s="348"/>
      <c r="GX81" s="348"/>
      <c r="GY81" s="348"/>
      <c r="GZ81" s="348"/>
      <c r="HA81" s="348"/>
      <c r="HB81" s="348"/>
      <c r="HC81" s="348"/>
      <c r="HD81" s="348"/>
      <c r="HE81" s="348"/>
      <c r="HF81" s="348"/>
      <c r="HG81" s="348"/>
      <c r="HH81" s="348"/>
      <c r="HI81" s="348"/>
      <c r="HJ81" s="348"/>
      <c r="HK81" s="348"/>
      <c r="HL81" s="348"/>
      <c r="HM81" s="348"/>
      <c r="HN81" s="348"/>
      <c r="HO81" s="348"/>
      <c r="HP81" s="348"/>
      <c r="HQ81" s="348"/>
      <c r="HR81" s="348"/>
      <c r="HS81" s="348"/>
      <c r="HT81" s="348"/>
      <c r="HU81" s="348"/>
      <c r="HV81" s="348"/>
      <c r="HW81" s="348"/>
      <c r="HX81" s="348"/>
      <c r="HY81" s="348"/>
      <c r="HZ81" s="348"/>
      <c r="IA81" s="348"/>
      <c r="IB81" s="348"/>
      <c r="IC81" s="348"/>
      <c r="ID81" s="348"/>
      <c r="IE81" s="348"/>
      <c r="IF81" s="348"/>
      <c r="IG81" s="348"/>
      <c r="IH81" s="348"/>
      <c r="II81" s="348"/>
      <c r="IJ81" s="348"/>
      <c r="IK81" s="348"/>
      <c r="IL81" s="348"/>
      <c r="IM81" s="348"/>
      <c r="IN81" s="348"/>
      <c r="IO81" s="348"/>
      <c r="IP81" s="348"/>
      <c r="IQ81" s="348"/>
      <c r="IR81" s="348"/>
      <c r="IS81" s="348"/>
      <c r="IT81" s="348"/>
    </row>
    <row r="82" spans="1:254" s="399" customFormat="1" ht="15.75" x14ac:dyDescent="0.25">
      <c r="A82" s="413" t="s">
        <v>485</v>
      </c>
      <c r="B82" s="364" t="s">
        <v>792</v>
      </c>
      <c r="C82" s="414" t="s">
        <v>422</v>
      </c>
      <c r="D82" s="414"/>
      <c r="E82" s="414"/>
      <c r="F82" s="414"/>
      <c r="G82" s="410">
        <f>SUM(G83)</f>
        <v>550</v>
      </c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  <c r="AU82" s="348"/>
      <c r="AV82" s="348"/>
      <c r="AW82" s="348"/>
      <c r="AX82" s="348"/>
      <c r="AY82" s="348"/>
      <c r="AZ82" s="348"/>
      <c r="BA82" s="348"/>
      <c r="BB82" s="348"/>
      <c r="BC82" s="348"/>
      <c r="BD82" s="348"/>
      <c r="BE82" s="348"/>
      <c r="BF82" s="348"/>
      <c r="BG82" s="348"/>
      <c r="BH82" s="348"/>
      <c r="BI82" s="348"/>
      <c r="BJ82" s="348"/>
      <c r="BK82" s="348"/>
      <c r="BL82" s="348"/>
      <c r="BM82" s="348"/>
      <c r="BN82" s="348"/>
      <c r="BO82" s="348"/>
      <c r="BP82" s="348"/>
      <c r="BQ82" s="348"/>
      <c r="BR82" s="348"/>
      <c r="BS82" s="348"/>
      <c r="BT82" s="348"/>
      <c r="BU82" s="348"/>
      <c r="BV82" s="348"/>
      <c r="BW82" s="348"/>
      <c r="BX82" s="348"/>
      <c r="BY82" s="348"/>
      <c r="BZ82" s="348"/>
      <c r="CA82" s="348"/>
      <c r="CB82" s="348"/>
      <c r="CC82" s="348"/>
      <c r="CD82" s="348"/>
      <c r="CE82" s="348"/>
      <c r="CF82" s="348"/>
      <c r="CG82" s="348"/>
      <c r="CH82" s="348"/>
      <c r="CI82" s="348"/>
      <c r="CJ82" s="348"/>
      <c r="CK82" s="348"/>
      <c r="CL82" s="348"/>
      <c r="CM82" s="348"/>
      <c r="CN82" s="348"/>
      <c r="CO82" s="348"/>
      <c r="CP82" s="348"/>
      <c r="CQ82" s="348"/>
      <c r="CR82" s="348"/>
      <c r="CS82" s="348"/>
      <c r="CT82" s="348"/>
      <c r="CU82" s="348"/>
      <c r="CV82" s="348"/>
      <c r="CW82" s="348"/>
      <c r="CX82" s="348"/>
      <c r="CY82" s="348"/>
      <c r="CZ82" s="348"/>
      <c r="DA82" s="348"/>
      <c r="DB82" s="348"/>
      <c r="DC82" s="348"/>
      <c r="DD82" s="348"/>
      <c r="DE82" s="348"/>
      <c r="DF82" s="348"/>
      <c r="DG82" s="348"/>
      <c r="DH82" s="348"/>
      <c r="DI82" s="348"/>
      <c r="DJ82" s="348"/>
      <c r="DK82" s="348"/>
      <c r="DL82" s="348"/>
      <c r="DM82" s="348"/>
      <c r="DN82" s="348"/>
      <c r="DO82" s="348"/>
      <c r="DP82" s="348"/>
      <c r="DQ82" s="348"/>
      <c r="DR82" s="348"/>
      <c r="DS82" s="348"/>
      <c r="DT82" s="348"/>
      <c r="DU82" s="348"/>
      <c r="DV82" s="348"/>
      <c r="DW82" s="348"/>
      <c r="DX82" s="348"/>
      <c r="DY82" s="348"/>
      <c r="DZ82" s="348"/>
      <c r="EA82" s="348"/>
      <c r="EB82" s="348"/>
      <c r="EC82" s="348"/>
      <c r="ED82" s="348"/>
      <c r="EE82" s="348"/>
      <c r="EF82" s="348"/>
      <c r="EG82" s="348"/>
      <c r="EH82" s="348"/>
      <c r="EI82" s="348"/>
      <c r="EJ82" s="348"/>
      <c r="EK82" s="348"/>
      <c r="EL82" s="348"/>
      <c r="EM82" s="348"/>
      <c r="EN82" s="348"/>
      <c r="EO82" s="348"/>
      <c r="EP82" s="348"/>
      <c r="EQ82" s="348"/>
      <c r="ER82" s="348"/>
      <c r="ES82" s="348"/>
      <c r="ET82" s="348"/>
      <c r="EU82" s="348"/>
      <c r="EV82" s="348"/>
      <c r="EW82" s="348"/>
      <c r="EX82" s="348"/>
      <c r="EY82" s="348"/>
      <c r="EZ82" s="348"/>
      <c r="FA82" s="348"/>
      <c r="FB82" s="348"/>
      <c r="FC82" s="348"/>
      <c r="FD82" s="348"/>
      <c r="FE82" s="348"/>
      <c r="FF82" s="348"/>
      <c r="FG82" s="348"/>
      <c r="FH82" s="348"/>
      <c r="FI82" s="348"/>
      <c r="FJ82" s="348"/>
      <c r="FK82" s="348"/>
      <c r="FL82" s="348"/>
      <c r="FM82" s="348"/>
      <c r="FN82" s="348"/>
      <c r="FO82" s="348"/>
      <c r="FP82" s="348"/>
      <c r="FQ82" s="348"/>
      <c r="FR82" s="348"/>
      <c r="FS82" s="348"/>
      <c r="FT82" s="348"/>
      <c r="FU82" s="348"/>
      <c r="FV82" s="348"/>
      <c r="FW82" s="348"/>
      <c r="FX82" s="348"/>
      <c r="FY82" s="348"/>
      <c r="FZ82" s="348"/>
      <c r="GA82" s="348"/>
      <c r="GB82" s="348"/>
      <c r="GC82" s="348"/>
      <c r="GD82" s="348"/>
      <c r="GE82" s="348"/>
      <c r="GF82" s="348"/>
      <c r="GG82" s="348"/>
      <c r="GH82" s="348"/>
      <c r="GI82" s="348"/>
      <c r="GJ82" s="348"/>
      <c r="GK82" s="348"/>
      <c r="GL82" s="348"/>
      <c r="GM82" s="348"/>
      <c r="GN82" s="348"/>
      <c r="GO82" s="348"/>
      <c r="GP82" s="348"/>
      <c r="GQ82" s="348"/>
      <c r="GR82" s="348"/>
      <c r="GS82" s="348"/>
      <c r="GT82" s="348"/>
      <c r="GU82" s="348"/>
      <c r="GV82" s="348"/>
      <c r="GW82" s="348"/>
      <c r="GX82" s="348"/>
      <c r="GY82" s="348"/>
      <c r="GZ82" s="348"/>
      <c r="HA82" s="348"/>
      <c r="HB82" s="348"/>
      <c r="HC82" s="348"/>
      <c r="HD82" s="348"/>
      <c r="HE82" s="348"/>
      <c r="HF82" s="348"/>
      <c r="HG82" s="348"/>
      <c r="HH82" s="348"/>
      <c r="HI82" s="348"/>
      <c r="HJ82" s="348"/>
      <c r="HK82" s="348"/>
      <c r="HL82" s="348"/>
      <c r="HM82" s="348"/>
      <c r="HN82" s="348"/>
      <c r="HO82" s="348"/>
      <c r="HP82" s="348"/>
      <c r="HQ82" s="348"/>
      <c r="HR82" s="348"/>
      <c r="HS82" s="348"/>
      <c r="HT82" s="348"/>
      <c r="HU82" s="348"/>
      <c r="HV82" s="348"/>
      <c r="HW82" s="348"/>
      <c r="HX82" s="348"/>
      <c r="HY82" s="348"/>
      <c r="HZ82" s="348"/>
      <c r="IA82" s="348"/>
      <c r="IB82" s="348"/>
      <c r="IC82" s="348"/>
      <c r="ID82" s="348"/>
      <c r="IE82" s="348"/>
      <c r="IF82" s="348"/>
      <c r="IG82" s="348"/>
      <c r="IH82" s="348"/>
      <c r="II82" s="348"/>
      <c r="IJ82" s="348"/>
      <c r="IK82" s="348"/>
      <c r="IL82" s="348"/>
      <c r="IM82" s="348"/>
      <c r="IN82" s="348"/>
      <c r="IO82" s="348"/>
      <c r="IP82" s="348"/>
      <c r="IQ82" s="348"/>
      <c r="IR82" s="348"/>
      <c r="IS82" s="348"/>
      <c r="IT82" s="348"/>
    </row>
    <row r="83" spans="1:254" ht="13.5" x14ac:dyDescent="0.25">
      <c r="A83" s="371" t="s">
        <v>486</v>
      </c>
      <c r="B83" s="387" t="s">
        <v>792</v>
      </c>
      <c r="C83" s="373" t="s">
        <v>422</v>
      </c>
      <c r="D83" s="373" t="s">
        <v>487</v>
      </c>
      <c r="E83" s="373"/>
      <c r="F83" s="373"/>
      <c r="G83" s="374">
        <f>SUM(G84)</f>
        <v>550</v>
      </c>
    </row>
    <row r="84" spans="1:254" ht="13.5" x14ac:dyDescent="0.25">
      <c r="A84" s="371" t="s">
        <v>806</v>
      </c>
      <c r="B84" s="387" t="s">
        <v>792</v>
      </c>
      <c r="C84" s="373" t="s">
        <v>422</v>
      </c>
      <c r="D84" s="373" t="s">
        <v>487</v>
      </c>
      <c r="E84" s="373" t="s">
        <v>463</v>
      </c>
      <c r="F84" s="373"/>
      <c r="G84" s="374">
        <f>SUM(G85)</f>
        <v>550</v>
      </c>
    </row>
    <row r="85" spans="1:254" ht="13.5" x14ac:dyDescent="0.25">
      <c r="A85" s="371" t="s">
        <v>800</v>
      </c>
      <c r="B85" s="367" t="s">
        <v>792</v>
      </c>
      <c r="C85" s="368" t="s">
        <v>422</v>
      </c>
      <c r="D85" s="368" t="s">
        <v>487</v>
      </c>
      <c r="E85" s="368" t="s">
        <v>465</v>
      </c>
      <c r="F85" s="368"/>
      <c r="G85" s="369">
        <f>SUM(G88+G86)</f>
        <v>550</v>
      </c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399"/>
      <c r="BN85" s="399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  <c r="BY85" s="399"/>
      <c r="BZ85" s="399"/>
      <c r="CA85" s="399"/>
      <c r="CB85" s="399"/>
      <c r="CC85" s="399"/>
      <c r="CD85" s="399"/>
      <c r="CE85" s="399"/>
      <c r="CF85" s="399"/>
      <c r="CG85" s="399"/>
      <c r="CH85" s="399"/>
      <c r="CI85" s="399"/>
      <c r="CJ85" s="399"/>
      <c r="CK85" s="399"/>
      <c r="CL85" s="399"/>
      <c r="CM85" s="399"/>
      <c r="CN85" s="399"/>
      <c r="CO85" s="399"/>
      <c r="CP85" s="399"/>
      <c r="CQ85" s="399"/>
      <c r="CR85" s="399"/>
      <c r="CS85" s="399"/>
      <c r="CT85" s="399"/>
      <c r="CU85" s="399"/>
      <c r="CV85" s="399"/>
      <c r="CW85" s="399"/>
      <c r="CX85" s="399"/>
      <c r="CY85" s="399"/>
      <c r="CZ85" s="399"/>
      <c r="DA85" s="399"/>
      <c r="DB85" s="399"/>
      <c r="DC85" s="399"/>
      <c r="DD85" s="399"/>
      <c r="DE85" s="399"/>
      <c r="DF85" s="399"/>
      <c r="DG85" s="399"/>
      <c r="DH85" s="399"/>
      <c r="DI85" s="399"/>
      <c r="DJ85" s="399"/>
      <c r="DK85" s="399"/>
      <c r="DL85" s="399"/>
      <c r="DM85" s="399"/>
      <c r="DN85" s="399"/>
      <c r="DO85" s="399"/>
      <c r="DP85" s="399"/>
      <c r="DQ85" s="399"/>
      <c r="DR85" s="399"/>
      <c r="DS85" s="399"/>
      <c r="DT85" s="399"/>
      <c r="DU85" s="399"/>
      <c r="DV85" s="399"/>
      <c r="DW85" s="399"/>
      <c r="DX85" s="399"/>
      <c r="DY85" s="399"/>
      <c r="DZ85" s="399"/>
      <c r="EA85" s="399"/>
      <c r="EB85" s="399"/>
      <c r="EC85" s="399"/>
      <c r="ED85" s="399"/>
      <c r="EE85" s="399"/>
      <c r="EF85" s="399"/>
      <c r="EG85" s="399"/>
      <c r="EH85" s="399"/>
      <c r="EI85" s="399"/>
      <c r="EJ85" s="399"/>
      <c r="EK85" s="399"/>
      <c r="EL85" s="399"/>
      <c r="EM85" s="399"/>
      <c r="EN85" s="399"/>
      <c r="EO85" s="399"/>
      <c r="EP85" s="399"/>
      <c r="EQ85" s="399"/>
      <c r="ER85" s="399"/>
      <c r="ES85" s="399"/>
      <c r="ET85" s="399"/>
      <c r="EU85" s="399"/>
      <c r="EV85" s="399"/>
      <c r="EW85" s="399"/>
      <c r="EX85" s="399"/>
      <c r="EY85" s="399"/>
      <c r="EZ85" s="399"/>
      <c r="FA85" s="399"/>
      <c r="FB85" s="399"/>
      <c r="FC85" s="399"/>
      <c r="FD85" s="399"/>
      <c r="FE85" s="399"/>
      <c r="FF85" s="399"/>
      <c r="FG85" s="399"/>
      <c r="FH85" s="399"/>
      <c r="FI85" s="399"/>
      <c r="FJ85" s="399"/>
      <c r="FK85" s="399"/>
      <c r="FL85" s="399"/>
      <c r="FM85" s="399"/>
      <c r="FN85" s="399"/>
      <c r="FO85" s="399"/>
      <c r="FP85" s="399"/>
      <c r="FQ85" s="399"/>
      <c r="FR85" s="399"/>
      <c r="FS85" s="399"/>
      <c r="FT85" s="399"/>
      <c r="FU85" s="399"/>
      <c r="FV85" s="399"/>
      <c r="FW85" s="399"/>
      <c r="FX85" s="399"/>
      <c r="FY85" s="399"/>
      <c r="FZ85" s="399"/>
      <c r="GA85" s="399"/>
      <c r="GB85" s="399"/>
      <c r="GC85" s="399"/>
      <c r="GD85" s="399"/>
      <c r="GE85" s="399"/>
      <c r="GF85" s="399"/>
      <c r="GG85" s="399"/>
      <c r="GH85" s="399"/>
      <c r="GI85" s="399"/>
      <c r="GJ85" s="399"/>
      <c r="GK85" s="399"/>
      <c r="GL85" s="399"/>
      <c r="GM85" s="399"/>
      <c r="GN85" s="399"/>
      <c r="GO85" s="399"/>
      <c r="GP85" s="399"/>
      <c r="GQ85" s="399"/>
      <c r="GR85" s="399"/>
      <c r="GS85" s="399"/>
      <c r="GT85" s="399"/>
      <c r="GU85" s="399"/>
      <c r="GV85" s="399"/>
      <c r="GW85" s="399"/>
      <c r="GX85" s="399"/>
      <c r="GY85" s="399"/>
      <c r="GZ85" s="399"/>
      <c r="HA85" s="399"/>
      <c r="HB85" s="399"/>
      <c r="HC85" s="399"/>
      <c r="HD85" s="399"/>
      <c r="HE85" s="399"/>
      <c r="HF85" s="399"/>
      <c r="HG85" s="399"/>
      <c r="HH85" s="399"/>
      <c r="HI85" s="399"/>
      <c r="HJ85" s="399"/>
      <c r="HK85" s="399"/>
      <c r="HL85" s="399"/>
      <c r="HM85" s="399"/>
      <c r="HN85" s="399"/>
      <c r="HO85" s="399"/>
      <c r="HP85" s="399"/>
      <c r="HQ85" s="399"/>
      <c r="HR85" s="399"/>
      <c r="HS85" s="399"/>
      <c r="HT85" s="399"/>
      <c r="HU85" s="399"/>
      <c r="HV85" s="399"/>
      <c r="HW85" s="399"/>
      <c r="HX85" s="399"/>
      <c r="HY85" s="399"/>
      <c r="HZ85" s="399"/>
      <c r="IA85" s="399"/>
      <c r="IB85" s="399"/>
      <c r="IC85" s="399"/>
      <c r="ID85" s="399"/>
      <c r="IE85" s="399"/>
      <c r="IF85" s="399"/>
      <c r="IG85" s="399"/>
      <c r="IH85" s="399"/>
      <c r="II85" s="399"/>
      <c r="IJ85" s="399"/>
      <c r="IK85" s="399"/>
      <c r="IL85" s="399"/>
      <c r="IM85" s="399"/>
      <c r="IN85" s="399"/>
      <c r="IO85" s="399"/>
      <c r="IP85" s="399"/>
      <c r="IQ85" s="399"/>
      <c r="IR85" s="399"/>
      <c r="IS85" s="399"/>
      <c r="IT85" s="399"/>
    </row>
    <row r="86" spans="1:254" x14ac:dyDescent="0.2">
      <c r="A86" s="381" t="s">
        <v>488</v>
      </c>
      <c r="B86" s="382" t="s">
        <v>792</v>
      </c>
      <c r="C86" s="383" t="s">
        <v>422</v>
      </c>
      <c r="D86" s="383" t="s">
        <v>487</v>
      </c>
      <c r="E86" s="383" t="s">
        <v>465</v>
      </c>
      <c r="F86" s="383"/>
      <c r="G86" s="384">
        <f>SUM(G87)</f>
        <v>350</v>
      </c>
    </row>
    <row r="87" spans="1:254" s="399" customFormat="1" ht="38.25" x14ac:dyDescent="0.2">
      <c r="A87" s="376" t="s">
        <v>793</v>
      </c>
      <c r="B87" s="389" t="s">
        <v>792</v>
      </c>
      <c r="C87" s="378" t="s">
        <v>422</v>
      </c>
      <c r="D87" s="378" t="s">
        <v>487</v>
      </c>
      <c r="E87" s="378" t="s">
        <v>465</v>
      </c>
      <c r="F87" s="378" t="s">
        <v>420</v>
      </c>
      <c r="G87" s="384">
        <v>350</v>
      </c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  <c r="AU87" s="348"/>
      <c r="AV87" s="348"/>
      <c r="AW87" s="348"/>
      <c r="AX87" s="348"/>
      <c r="AY87" s="348"/>
      <c r="AZ87" s="348"/>
      <c r="BA87" s="348"/>
      <c r="BB87" s="348"/>
      <c r="BC87" s="348"/>
      <c r="BD87" s="348"/>
      <c r="BE87" s="348"/>
      <c r="BF87" s="348"/>
      <c r="BG87" s="348"/>
      <c r="BH87" s="348"/>
      <c r="BI87" s="348"/>
      <c r="BJ87" s="348"/>
      <c r="BK87" s="348"/>
      <c r="BL87" s="348"/>
      <c r="BM87" s="348"/>
      <c r="BN87" s="348"/>
      <c r="BO87" s="348"/>
      <c r="BP87" s="348"/>
      <c r="BQ87" s="348"/>
      <c r="BR87" s="348"/>
      <c r="BS87" s="348"/>
      <c r="BT87" s="348"/>
      <c r="BU87" s="348"/>
      <c r="BV87" s="348"/>
      <c r="BW87" s="348"/>
      <c r="BX87" s="348"/>
      <c r="BY87" s="348"/>
      <c r="BZ87" s="348"/>
      <c r="CA87" s="348"/>
      <c r="CB87" s="348"/>
      <c r="CC87" s="348"/>
      <c r="CD87" s="348"/>
      <c r="CE87" s="348"/>
      <c r="CF87" s="348"/>
      <c r="CG87" s="348"/>
      <c r="CH87" s="348"/>
      <c r="CI87" s="348"/>
      <c r="CJ87" s="348"/>
      <c r="CK87" s="348"/>
      <c r="CL87" s="348"/>
      <c r="CM87" s="348"/>
      <c r="CN87" s="348"/>
      <c r="CO87" s="348"/>
      <c r="CP87" s="348"/>
      <c r="CQ87" s="348"/>
      <c r="CR87" s="348"/>
      <c r="CS87" s="348"/>
      <c r="CT87" s="348"/>
      <c r="CU87" s="348"/>
      <c r="CV87" s="348"/>
      <c r="CW87" s="348"/>
      <c r="CX87" s="348"/>
      <c r="CY87" s="348"/>
      <c r="CZ87" s="348"/>
      <c r="DA87" s="348"/>
      <c r="DB87" s="348"/>
      <c r="DC87" s="348"/>
      <c r="DD87" s="348"/>
      <c r="DE87" s="348"/>
      <c r="DF87" s="348"/>
      <c r="DG87" s="348"/>
      <c r="DH87" s="348"/>
      <c r="DI87" s="348"/>
      <c r="DJ87" s="348"/>
      <c r="DK87" s="348"/>
      <c r="DL87" s="348"/>
      <c r="DM87" s="348"/>
      <c r="DN87" s="348"/>
      <c r="DO87" s="348"/>
      <c r="DP87" s="348"/>
      <c r="DQ87" s="348"/>
      <c r="DR87" s="348"/>
      <c r="DS87" s="348"/>
      <c r="DT87" s="348"/>
      <c r="DU87" s="348"/>
      <c r="DV87" s="348"/>
      <c r="DW87" s="348"/>
      <c r="DX87" s="348"/>
      <c r="DY87" s="348"/>
      <c r="DZ87" s="348"/>
      <c r="EA87" s="348"/>
      <c r="EB87" s="348"/>
      <c r="EC87" s="348"/>
      <c r="ED87" s="348"/>
      <c r="EE87" s="348"/>
      <c r="EF87" s="348"/>
      <c r="EG87" s="348"/>
      <c r="EH87" s="348"/>
      <c r="EI87" s="348"/>
      <c r="EJ87" s="348"/>
      <c r="EK87" s="348"/>
      <c r="EL87" s="348"/>
      <c r="EM87" s="348"/>
      <c r="EN87" s="348"/>
      <c r="EO87" s="348"/>
      <c r="EP87" s="348"/>
      <c r="EQ87" s="348"/>
      <c r="ER87" s="348"/>
      <c r="ES87" s="348"/>
      <c r="ET87" s="348"/>
      <c r="EU87" s="348"/>
      <c r="EV87" s="348"/>
      <c r="EW87" s="348"/>
      <c r="EX87" s="348"/>
      <c r="EY87" s="348"/>
      <c r="EZ87" s="348"/>
      <c r="FA87" s="348"/>
      <c r="FB87" s="348"/>
      <c r="FC87" s="348"/>
      <c r="FD87" s="348"/>
      <c r="FE87" s="348"/>
      <c r="FF87" s="348"/>
      <c r="FG87" s="348"/>
      <c r="FH87" s="348"/>
      <c r="FI87" s="348"/>
      <c r="FJ87" s="348"/>
      <c r="FK87" s="348"/>
      <c r="FL87" s="348"/>
      <c r="FM87" s="348"/>
      <c r="FN87" s="348"/>
      <c r="FO87" s="348"/>
      <c r="FP87" s="348"/>
      <c r="FQ87" s="348"/>
      <c r="FR87" s="348"/>
      <c r="FS87" s="348"/>
      <c r="FT87" s="348"/>
      <c r="FU87" s="348"/>
      <c r="FV87" s="348"/>
      <c r="FW87" s="348"/>
      <c r="FX87" s="348"/>
      <c r="FY87" s="348"/>
      <c r="FZ87" s="348"/>
      <c r="GA87" s="348"/>
      <c r="GB87" s="348"/>
      <c r="GC87" s="348"/>
      <c r="GD87" s="348"/>
      <c r="GE87" s="348"/>
      <c r="GF87" s="348"/>
      <c r="GG87" s="348"/>
      <c r="GH87" s="348"/>
      <c r="GI87" s="348"/>
      <c r="GJ87" s="348"/>
      <c r="GK87" s="348"/>
      <c r="GL87" s="348"/>
      <c r="GM87" s="348"/>
      <c r="GN87" s="348"/>
      <c r="GO87" s="348"/>
      <c r="GP87" s="348"/>
      <c r="GQ87" s="348"/>
      <c r="GR87" s="348"/>
      <c r="GS87" s="348"/>
      <c r="GT87" s="348"/>
      <c r="GU87" s="348"/>
      <c r="GV87" s="348"/>
      <c r="GW87" s="348"/>
      <c r="GX87" s="348"/>
      <c r="GY87" s="348"/>
      <c r="GZ87" s="348"/>
      <c r="HA87" s="348"/>
      <c r="HB87" s="348"/>
      <c r="HC87" s="348"/>
      <c r="HD87" s="348"/>
      <c r="HE87" s="348"/>
      <c r="HF87" s="348"/>
      <c r="HG87" s="348"/>
      <c r="HH87" s="348"/>
      <c r="HI87" s="348"/>
      <c r="HJ87" s="348"/>
      <c r="HK87" s="348"/>
      <c r="HL87" s="348"/>
      <c r="HM87" s="348"/>
      <c r="HN87" s="348"/>
      <c r="HO87" s="348"/>
      <c r="HP87" s="348"/>
      <c r="HQ87" s="348"/>
      <c r="HR87" s="348"/>
      <c r="HS87" s="348"/>
      <c r="HT87" s="348"/>
      <c r="HU87" s="348"/>
      <c r="HV87" s="348"/>
      <c r="HW87" s="348"/>
      <c r="HX87" s="348"/>
      <c r="HY87" s="348"/>
      <c r="HZ87" s="348"/>
      <c r="IA87" s="348"/>
      <c r="IB87" s="348"/>
      <c r="IC87" s="348"/>
      <c r="ID87" s="348"/>
      <c r="IE87" s="348"/>
      <c r="IF87" s="348"/>
      <c r="IG87" s="348"/>
      <c r="IH87" s="348"/>
      <c r="II87" s="348"/>
      <c r="IJ87" s="348"/>
      <c r="IK87" s="348"/>
      <c r="IL87" s="348"/>
      <c r="IM87" s="348"/>
      <c r="IN87" s="348"/>
      <c r="IO87" s="348"/>
      <c r="IP87" s="348"/>
      <c r="IQ87" s="348"/>
      <c r="IR87" s="348"/>
      <c r="IS87" s="348"/>
      <c r="IT87" s="348"/>
    </row>
    <row r="88" spans="1:254" ht="25.5" x14ac:dyDescent="0.2">
      <c r="A88" s="381" t="s">
        <v>489</v>
      </c>
      <c r="B88" s="382" t="s">
        <v>792</v>
      </c>
      <c r="C88" s="383" t="s">
        <v>422</v>
      </c>
      <c r="D88" s="383" t="s">
        <v>487</v>
      </c>
      <c r="E88" s="383" t="s">
        <v>465</v>
      </c>
      <c r="F88" s="383"/>
      <c r="G88" s="384">
        <f>SUM(G89)</f>
        <v>200</v>
      </c>
    </row>
    <row r="89" spans="1:254" ht="25.5" x14ac:dyDescent="0.2">
      <c r="A89" s="376" t="s">
        <v>472</v>
      </c>
      <c r="B89" s="389" t="s">
        <v>792</v>
      </c>
      <c r="C89" s="378" t="s">
        <v>422</v>
      </c>
      <c r="D89" s="378" t="s">
        <v>487</v>
      </c>
      <c r="E89" s="378" t="s">
        <v>465</v>
      </c>
      <c r="F89" s="378" t="s">
        <v>473</v>
      </c>
      <c r="G89" s="379">
        <v>200</v>
      </c>
    </row>
    <row r="90" spans="1:254" ht="15.75" x14ac:dyDescent="0.25">
      <c r="A90" s="362" t="s">
        <v>490</v>
      </c>
      <c r="B90" s="364" t="s">
        <v>792</v>
      </c>
      <c r="C90" s="409" t="s">
        <v>432</v>
      </c>
      <c r="D90" s="409"/>
      <c r="E90" s="409"/>
      <c r="F90" s="409"/>
      <c r="G90" s="410">
        <f>SUM(G108+G97+G91)</f>
        <v>18562</v>
      </c>
    </row>
    <row r="91" spans="1:254" s="375" customFormat="1" ht="15" x14ac:dyDescent="0.25">
      <c r="A91" s="366" t="s">
        <v>491</v>
      </c>
      <c r="B91" s="367" t="s">
        <v>792</v>
      </c>
      <c r="C91" s="367" t="s">
        <v>432</v>
      </c>
      <c r="D91" s="367" t="s">
        <v>492</v>
      </c>
      <c r="E91" s="367"/>
      <c r="F91" s="367"/>
      <c r="G91" s="369">
        <f>SUM(G95+G92)</f>
        <v>10892</v>
      </c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  <c r="BG91" s="399"/>
      <c r="BH91" s="399"/>
      <c r="BI91" s="399"/>
      <c r="BJ91" s="399"/>
      <c r="BK91" s="399"/>
      <c r="BL91" s="399"/>
      <c r="BM91" s="399"/>
      <c r="BN91" s="399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  <c r="BY91" s="399"/>
      <c r="BZ91" s="399"/>
      <c r="CA91" s="399"/>
      <c r="CB91" s="399"/>
      <c r="CC91" s="399"/>
      <c r="CD91" s="399"/>
      <c r="CE91" s="399"/>
      <c r="CF91" s="399"/>
      <c r="CG91" s="399"/>
      <c r="CH91" s="399"/>
      <c r="CI91" s="399"/>
      <c r="CJ91" s="399"/>
      <c r="CK91" s="399"/>
      <c r="CL91" s="399"/>
      <c r="CM91" s="399"/>
      <c r="CN91" s="399"/>
      <c r="CO91" s="399"/>
      <c r="CP91" s="399"/>
      <c r="CQ91" s="399"/>
      <c r="CR91" s="399"/>
      <c r="CS91" s="399"/>
      <c r="CT91" s="399"/>
      <c r="CU91" s="399"/>
      <c r="CV91" s="399"/>
      <c r="CW91" s="399"/>
      <c r="CX91" s="399"/>
      <c r="CY91" s="399"/>
      <c r="CZ91" s="399"/>
      <c r="DA91" s="399"/>
      <c r="DB91" s="399"/>
      <c r="DC91" s="399"/>
      <c r="DD91" s="399"/>
      <c r="DE91" s="399"/>
      <c r="DF91" s="399"/>
      <c r="DG91" s="399"/>
      <c r="DH91" s="399"/>
      <c r="DI91" s="399"/>
      <c r="DJ91" s="399"/>
      <c r="DK91" s="399"/>
      <c r="DL91" s="399"/>
      <c r="DM91" s="399"/>
      <c r="DN91" s="399"/>
      <c r="DO91" s="399"/>
      <c r="DP91" s="399"/>
      <c r="DQ91" s="399"/>
      <c r="DR91" s="399"/>
      <c r="DS91" s="399"/>
      <c r="DT91" s="399"/>
      <c r="DU91" s="399"/>
      <c r="DV91" s="399"/>
      <c r="DW91" s="399"/>
      <c r="DX91" s="399"/>
      <c r="DY91" s="399"/>
      <c r="DZ91" s="399"/>
      <c r="EA91" s="399"/>
      <c r="EB91" s="399"/>
      <c r="EC91" s="399"/>
      <c r="ED91" s="399"/>
      <c r="EE91" s="399"/>
      <c r="EF91" s="399"/>
      <c r="EG91" s="399"/>
      <c r="EH91" s="399"/>
      <c r="EI91" s="399"/>
      <c r="EJ91" s="399"/>
      <c r="EK91" s="399"/>
      <c r="EL91" s="399"/>
      <c r="EM91" s="399"/>
      <c r="EN91" s="399"/>
      <c r="EO91" s="399"/>
      <c r="EP91" s="399"/>
      <c r="EQ91" s="399"/>
      <c r="ER91" s="399"/>
      <c r="ES91" s="399"/>
      <c r="ET91" s="399"/>
      <c r="EU91" s="399"/>
      <c r="EV91" s="399"/>
      <c r="EW91" s="399"/>
      <c r="EX91" s="399"/>
      <c r="EY91" s="399"/>
      <c r="EZ91" s="399"/>
      <c r="FA91" s="399"/>
      <c r="FB91" s="399"/>
      <c r="FC91" s="399"/>
      <c r="FD91" s="399"/>
      <c r="FE91" s="399"/>
      <c r="FF91" s="399"/>
      <c r="FG91" s="399"/>
      <c r="FH91" s="399"/>
      <c r="FI91" s="399"/>
      <c r="FJ91" s="399"/>
      <c r="FK91" s="399"/>
      <c r="FL91" s="399"/>
      <c r="FM91" s="399"/>
      <c r="FN91" s="399"/>
      <c r="FO91" s="399"/>
      <c r="FP91" s="399"/>
      <c r="FQ91" s="399"/>
      <c r="FR91" s="399"/>
      <c r="FS91" s="399"/>
      <c r="FT91" s="399"/>
      <c r="FU91" s="399"/>
      <c r="FV91" s="399"/>
      <c r="FW91" s="399"/>
      <c r="FX91" s="399"/>
      <c r="FY91" s="399"/>
      <c r="FZ91" s="399"/>
      <c r="GA91" s="399"/>
      <c r="GB91" s="399"/>
      <c r="GC91" s="399"/>
      <c r="GD91" s="399"/>
      <c r="GE91" s="399"/>
      <c r="GF91" s="399"/>
      <c r="GG91" s="399"/>
      <c r="GH91" s="399"/>
      <c r="GI91" s="399"/>
      <c r="GJ91" s="399"/>
      <c r="GK91" s="399"/>
      <c r="GL91" s="399"/>
      <c r="GM91" s="399"/>
      <c r="GN91" s="399"/>
      <c r="GO91" s="399"/>
      <c r="GP91" s="399"/>
      <c r="GQ91" s="399"/>
      <c r="GR91" s="399"/>
      <c r="GS91" s="399"/>
      <c r="GT91" s="399"/>
      <c r="GU91" s="399"/>
      <c r="GV91" s="399"/>
      <c r="GW91" s="399"/>
      <c r="GX91" s="399"/>
      <c r="GY91" s="399"/>
      <c r="GZ91" s="399"/>
      <c r="HA91" s="399"/>
      <c r="HB91" s="399"/>
      <c r="HC91" s="399"/>
      <c r="HD91" s="399"/>
      <c r="HE91" s="399"/>
      <c r="HF91" s="399"/>
      <c r="HG91" s="399"/>
      <c r="HH91" s="399"/>
      <c r="HI91" s="399"/>
      <c r="HJ91" s="399"/>
      <c r="HK91" s="399"/>
      <c r="HL91" s="399"/>
      <c r="HM91" s="399"/>
      <c r="HN91" s="399"/>
      <c r="HO91" s="399"/>
      <c r="HP91" s="399"/>
      <c r="HQ91" s="399"/>
      <c r="HR91" s="399"/>
      <c r="HS91" s="399"/>
      <c r="HT91" s="399"/>
      <c r="HU91" s="399"/>
      <c r="HV91" s="399"/>
      <c r="HW91" s="399"/>
      <c r="HX91" s="399"/>
      <c r="HY91" s="399"/>
      <c r="HZ91" s="399"/>
      <c r="IA91" s="399"/>
      <c r="IB91" s="399"/>
      <c r="IC91" s="399"/>
      <c r="ID91" s="399"/>
      <c r="IE91" s="399"/>
      <c r="IF91" s="399"/>
      <c r="IG91" s="399"/>
      <c r="IH91" s="399"/>
      <c r="II91" s="399"/>
      <c r="IJ91" s="399"/>
      <c r="IK91" s="399"/>
      <c r="IL91" s="399"/>
      <c r="IM91" s="399"/>
      <c r="IN91" s="399"/>
      <c r="IO91" s="399"/>
      <c r="IP91" s="399"/>
      <c r="IQ91" s="399"/>
      <c r="IR91" s="399"/>
      <c r="IS91" s="399"/>
      <c r="IT91" s="399"/>
    </row>
    <row r="92" spans="1:254" s="375" customFormat="1" ht="15" x14ac:dyDescent="0.25">
      <c r="A92" s="381" t="s">
        <v>493</v>
      </c>
      <c r="B92" s="386" t="s">
        <v>792</v>
      </c>
      <c r="C92" s="386" t="s">
        <v>432</v>
      </c>
      <c r="D92" s="386" t="s">
        <v>492</v>
      </c>
      <c r="E92" s="386" t="s">
        <v>460</v>
      </c>
      <c r="F92" s="386"/>
      <c r="G92" s="384">
        <f>SUM(G94+G93)</f>
        <v>10880</v>
      </c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399"/>
      <c r="BG92" s="399"/>
      <c r="BH92" s="399"/>
      <c r="BI92" s="399"/>
      <c r="BJ92" s="399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399"/>
      <c r="CA92" s="399"/>
      <c r="CB92" s="399"/>
      <c r="CC92" s="399"/>
      <c r="CD92" s="399"/>
      <c r="CE92" s="399"/>
      <c r="CF92" s="399"/>
      <c r="CG92" s="399"/>
      <c r="CH92" s="399"/>
      <c r="CI92" s="399"/>
      <c r="CJ92" s="399"/>
      <c r="CK92" s="399"/>
      <c r="CL92" s="399"/>
      <c r="CM92" s="399"/>
      <c r="CN92" s="399"/>
      <c r="CO92" s="399"/>
      <c r="CP92" s="399"/>
      <c r="CQ92" s="399"/>
      <c r="CR92" s="399"/>
      <c r="CS92" s="399"/>
      <c r="CT92" s="399"/>
      <c r="CU92" s="399"/>
      <c r="CV92" s="399"/>
      <c r="CW92" s="399"/>
      <c r="CX92" s="399"/>
      <c r="CY92" s="399"/>
      <c r="CZ92" s="399"/>
      <c r="DA92" s="399"/>
      <c r="DB92" s="399"/>
      <c r="DC92" s="399"/>
      <c r="DD92" s="399"/>
      <c r="DE92" s="399"/>
      <c r="DF92" s="399"/>
      <c r="DG92" s="399"/>
      <c r="DH92" s="399"/>
      <c r="DI92" s="399"/>
      <c r="DJ92" s="399"/>
      <c r="DK92" s="399"/>
      <c r="DL92" s="399"/>
      <c r="DM92" s="399"/>
      <c r="DN92" s="399"/>
      <c r="DO92" s="399"/>
      <c r="DP92" s="399"/>
      <c r="DQ92" s="399"/>
      <c r="DR92" s="399"/>
      <c r="DS92" s="399"/>
      <c r="DT92" s="399"/>
      <c r="DU92" s="399"/>
      <c r="DV92" s="399"/>
      <c r="DW92" s="399"/>
      <c r="DX92" s="399"/>
      <c r="DY92" s="399"/>
      <c r="DZ92" s="399"/>
      <c r="EA92" s="399"/>
      <c r="EB92" s="399"/>
      <c r="EC92" s="399"/>
      <c r="ED92" s="399"/>
      <c r="EE92" s="399"/>
      <c r="EF92" s="399"/>
      <c r="EG92" s="399"/>
      <c r="EH92" s="399"/>
      <c r="EI92" s="399"/>
      <c r="EJ92" s="399"/>
      <c r="EK92" s="399"/>
      <c r="EL92" s="399"/>
      <c r="EM92" s="399"/>
      <c r="EN92" s="399"/>
      <c r="EO92" s="399"/>
      <c r="EP92" s="399"/>
      <c r="EQ92" s="399"/>
      <c r="ER92" s="399"/>
      <c r="ES92" s="399"/>
      <c r="ET92" s="399"/>
      <c r="EU92" s="399"/>
      <c r="EV92" s="399"/>
      <c r="EW92" s="399"/>
      <c r="EX92" s="399"/>
      <c r="EY92" s="399"/>
      <c r="EZ92" s="399"/>
      <c r="FA92" s="399"/>
      <c r="FB92" s="399"/>
      <c r="FC92" s="399"/>
      <c r="FD92" s="399"/>
      <c r="FE92" s="399"/>
      <c r="FF92" s="399"/>
      <c r="FG92" s="399"/>
      <c r="FH92" s="399"/>
      <c r="FI92" s="399"/>
      <c r="FJ92" s="399"/>
      <c r="FK92" s="399"/>
      <c r="FL92" s="399"/>
      <c r="FM92" s="399"/>
      <c r="FN92" s="399"/>
      <c r="FO92" s="399"/>
      <c r="FP92" s="399"/>
      <c r="FQ92" s="399"/>
      <c r="FR92" s="399"/>
      <c r="FS92" s="399"/>
      <c r="FT92" s="399"/>
      <c r="FU92" s="399"/>
      <c r="FV92" s="399"/>
      <c r="FW92" s="399"/>
      <c r="FX92" s="399"/>
      <c r="FY92" s="399"/>
      <c r="FZ92" s="399"/>
      <c r="GA92" s="399"/>
      <c r="GB92" s="399"/>
      <c r="GC92" s="399"/>
      <c r="GD92" s="399"/>
      <c r="GE92" s="399"/>
      <c r="GF92" s="399"/>
      <c r="GG92" s="399"/>
      <c r="GH92" s="399"/>
      <c r="GI92" s="399"/>
      <c r="GJ92" s="399"/>
      <c r="GK92" s="399"/>
      <c r="GL92" s="399"/>
      <c r="GM92" s="399"/>
      <c r="GN92" s="399"/>
      <c r="GO92" s="399"/>
      <c r="GP92" s="399"/>
      <c r="GQ92" s="399"/>
      <c r="GR92" s="399"/>
      <c r="GS92" s="399"/>
      <c r="GT92" s="399"/>
      <c r="GU92" s="399"/>
      <c r="GV92" s="399"/>
      <c r="GW92" s="399"/>
      <c r="GX92" s="399"/>
      <c r="GY92" s="399"/>
      <c r="GZ92" s="399"/>
      <c r="HA92" s="399"/>
      <c r="HB92" s="399"/>
      <c r="HC92" s="399"/>
      <c r="HD92" s="399"/>
      <c r="HE92" s="399"/>
      <c r="HF92" s="399"/>
      <c r="HG92" s="399"/>
      <c r="HH92" s="399"/>
      <c r="HI92" s="399"/>
      <c r="HJ92" s="399"/>
      <c r="HK92" s="399"/>
      <c r="HL92" s="399"/>
      <c r="HM92" s="399"/>
      <c r="HN92" s="399"/>
      <c r="HO92" s="399"/>
      <c r="HP92" s="399"/>
      <c r="HQ92" s="399"/>
      <c r="HR92" s="399"/>
      <c r="HS92" s="399"/>
      <c r="HT92" s="399"/>
      <c r="HU92" s="399"/>
      <c r="HV92" s="399"/>
      <c r="HW92" s="399"/>
      <c r="HX92" s="399"/>
      <c r="HY92" s="399"/>
      <c r="HZ92" s="399"/>
      <c r="IA92" s="399"/>
      <c r="IB92" s="399"/>
      <c r="IC92" s="399"/>
      <c r="ID92" s="399"/>
      <c r="IE92" s="399"/>
      <c r="IF92" s="399"/>
      <c r="IG92" s="399"/>
      <c r="IH92" s="399"/>
      <c r="II92" s="399"/>
      <c r="IJ92" s="399"/>
      <c r="IK92" s="399"/>
      <c r="IL92" s="399"/>
      <c r="IM92" s="399"/>
      <c r="IN92" s="399"/>
      <c r="IO92" s="399"/>
      <c r="IP92" s="399"/>
      <c r="IQ92" s="399"/>
      <c r="IR92" s="399"/>
      <c r="IS92" s="399"/>
      <c r="IT92" s="399"/>
    </row>
    <row r="93" spans="1:254" s="375" customFormat="1" ht="15" x14ac:dyDescent="0.25">
      <c r="A93" s="376" t="s">
        <v>794</v>
      </c>
      <c r="B93" s="389" t="s">
        <v>792</v>
      </c>
      <c r="C93" s="389" t="s">
        <v>432</v>
      </c>
      <c r="D93" s="389" t="s">
        <v>492</v>
      </c>
      <c r="E93" s="389" t="s">
        <v>460</v>
      </c>
      <c r="F93" s="389" t="s">
        <v>428</v>
      </c>
      <c r="G93" s="384">
        <v>9189</v>
      </c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399"/>
      <c r="BD93" s="399"/>
      <c r="BE93" s="399"/>
      <c r="BF93" s="399"/>
      <c r="BG93" s="399"/>
      <c r="BH93" s="399"/>
      <c r="BI93" s="399"/>
      <c r="BJ93" s="399"/>
      <c r="BK93" s="399"/>
      <c r="BL93" s="399"/>
      <c r="BM93" s="399"/>
      <c r="BN93" s="399"/>
      <c r="BO93" s="399"/>
      <c r="BP93" s="399"/>
      <c r="BQ93" s="399"/>
      <c r="BR93" s="399"/>
      <c r="BS93" s="399"/>
      <c r="BT93" s="399"/>
      <c r="BU93" s="399"/>
      <c r="BV93" s="399"/>
      <c r="BW93" s="399"/>
      <c r="BX93" s="399"/>
      <c r="BY93" s="399"/>
      <c r="BZ93" s="399"/>
      <c r="CA93" s="399"/>
      <c r="CB93" s="399"/>
      <c r="CC93" s="399"/>
      <c r="CD93" s="399"/>
      <c r="CE93" s="399"/>
      <c r="CF93" s="399"/>
      <c r="CG93" s="399"/>
      <c r="CH93" s="399"/>
      <c r="CI93" s="399"/>
      <c r="CJ93" s="399"/>
      <c r="CK93" s="399"/>
      <c r="CL93" s="399"/>
      <c r="CM93" s="399"/>
      <c r="CN93" s="399"/>
      <c r="CO93" s="399"/>
      <c r="CP93" s="399"/>
      <c r="CQ93" s="399"/>
      <c r="CR93" s="399"/>
      <c r="CS93" s="399"/>
      <c r="CT93" s="399"/>
      <c r="CU93" s="399"/>
      <c r="CV93" s="399"/>
      <c r="CW93" s="399"/>
      <c r="CX93" s="399"/>
      <c r="CY93" s="399"/>
      <c r="CZ93" s="399"/>
      <c r="DA93" s="399"/>
      <c r="DB93" s="399"/>
      <c r="DC93" s="399"/>
      <c r="DD93" s="399"/>
      <c r="DE93" s="399"/>
      <c r="DF93" s="399"/>
      <c r="DG93" s="399"/>
      <c r="DH93" s="399"/>
      <c r="DI93" s="399"/>
      <c r="DJ93" s="399"/>
      <c r="DK93" s="399"/>
      <c r="DL93" s="399"/>
      <c r="DM93" s="399"/>
      <c r="DN93" s="399"/>
      <c r="DO93" s="399"/>
      <c r="DP93" s="399"/>
      <c r="DQ93" s="399"/>
      <c r="DR93" s="399"/>
      <c r="DS93" s="399"/>
      <c r="DT93" s="399"/>
      <c r="DU93" s="399"/>
      <c r="DV93" s="399"/>
      <c r="DW93" s="399"/>
      <c r="DX93" s="399"/>
      <c r="DY93" s="399"/>
      <c r="DZ93" s="399"/>
      <c r="EA93" s="399"/>
      <c r="EB93" s="399"/>
      <c r="EC93" s="399"/>
      <c r="ED93" s="399"/>
      <c r="EE93" s="399"/>
      <c r="EF93" s="399"/>
      <c r="EG93" s="399"/>
      <c r="EH93" s="399"/>
      <c r="EI93" s="399"/>
      <c r="EJ93" s="399"/>
      <c r="EK93" s="399"/>
      <c r="EL93" s="399"/>
      <c r="EM93" s="399"/>
      <c r="EN93" s="399"/>
      <c r="EO93" s="399"/>
      <c r="EP93" s="399"/>
      <c r="EQ93" s="399"/>
      <c r="ER93" s="399"/>
      <c r="ES93" s="399"/>
      <c r="ET93" s="399"/>
      <c r="EU93" s="399"/>
      <c r="EV93" s="399"/>
      <c r="EW93" s="399"/>
      <c r="EX93" s="399"/>
      <c r="EY93" s="399"/>
      <c r="EZ93" s="399"/>
      <c r="FA93" s="399"/>
      <c r="FB93" s="399"/>
      <c r="FC93" s="399"/>
      <c r="FD93" s="399"/>
      <c r="FE93" s="399"/>
      <c r="FF93" s="399"/>
      <c r="FG93" s="399"/>
      <c r="FH93" s="399"/>
      <c r="FI93" s="399"/>
      <c r="FJ93" s="399"/>
      <c r="FK93" s="399"/>
      <c r="FL93" s="399"/>
      <c r="FM93" s="399"/>
      <c r="FN93" s="399"/>
      <c r="FO93" s="399"/>
      <c r="FP93" s="399"/>
      <c r="FQ93" s="399"/>
      <c r="FR93" s="399"/>
      <c r="FS93" s="399"/>
      <c r="FT93" s="399"/>
      <c r="FU93" s="399"/>
      <c r="FV93" s="399"/>
      <c r="FW93" s="399"/>
      <c r="FX93" s="399"/>
      <c r="FY93" s="399"/>
      <c r="FZ93" s="399"/>
      <c r="GA93" s="399"/>
      <c r="GB93" s="399"/>
      <c r="GC93" s="399"/>
      <c r="GD93" s="399"/>
      <c r="GE93" s="399"/>
      <c r="GF93" s="399"/>
      <c r="GG93" s="399"/>
      <c r="GH93" s="399"/>
      <c r="GI93" s="399"/>
      <c r="GJ93" s="399"/>
      <c r="GK93" s="399"/>
      <c r="GL93" s="399"/>
      <c r="GM93" s="399"/>
      <c r="GN93" s="399"/>
      <c r="GO93" s="399"/>
      <c r="GP93" s="399"/>
      <c r="GQ93" s="399"/>
      <c r="GR93" s="399"/>
      <c r="GS93" s="399"/>
      <c r="GT93" s="399"/>
      <c r="GU93" s="399"/>
      <c r="GV93" s="399"/>
      <c r="GW93" s="399"/>
      <c r="GX93" s="399"/>
      <c r="GY93" s="399"/>
      <c r="GZ93" s="399"/>
      <c r="HA93" s="399"/>
      <c r="HB93" s="399"/>
      <c r="HC93" s="399"/>
      <c r="HD93" s="399"/>
      <c r="HE93" s="399"/>
      <c r="HF93" s="399"/>
      <c r="HG93" s="399"/>
      <c r="HH93" s="399"/>
      <c r="HI93" s="399"/>
      <c r="HJ93" s="399"/>
      <c r="HK93" s="399"/>
      <c r="HL93" s="399"/>
      <c r="HM93" s="399"/>
      <c r="HN93" s="399"/>
      <c r="HO93" s="399"/>
      <c r="HP93" s="399"/>
      <c r="HQ93" s="399"/>
      <c r="HR93" s="399"/>
      <c r="HS93" s="399"/>
      <c r="HT93" s="399"/>
      <c r="HU93" s="399"/>
      <c r="HV93" s="399"/>
      <c r="HW93" s="399"/>
      <c r="HX93" s="399"/>
      <c r="HY93" s="399"/>
      <c r="HZ93" s="399"/>
      <c r="IA93" s="399"/>
      <c r="IB93" s="399"/>
      <c r="IC93" s="399"/>
      <c r="ID93" s="399"/>
      <c r="IE93" s="399"/>
      <c r="IF93" s="399"/>
      <c r="IG93" s="399"/>
      <c r="IH93" s="399"/>
      <c r="II93" s="399"/>
      <c r="IJ93" s="399"/>
      <c r="IK93" s="399"/>
      <c r="IL93" s="399"/>
      <c r="IM93" s="399"/>
      <c r="IN93" s="399"/>
      <c r="IO93" s="399"/>
      <c r="IP93" s="399"/>
      <c r="IQ93" s="399"/>
      <c r="IR93" s="399"/>
      <c r="IS93" s="399"/>
      <c r="IT93" s="399"/>
    </row>
    <row r="94" spans="1:254" s="375" customFormat="1" ht="15" x14ac:dyDescent="0.25">
      <c r="A94" s="376" t="s">
        <v>429</v>
      </c>
      <c r="B94" s="389" t="s">
        <v>792</v>
      </c>
      <c r="C94" s="389" t="s">
        <v>432</v>
      </c>
      <c r="D94" s="389" t="s">
        <v>492</v>
      </c>
      <c r="E94" s="389" t="s">
        <v>460</v>
      </c>
      <c r="F94" s="389" t="s">
        <v>430</v>
      </c>
      <c r="G94" s="379">
        <v>1691</v>
      </c>
      <c r="H94" s="39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  <c r="AU94" s="399"/>
      <c r="AV94" s="399"/>
      <c r="AW94" s="399"/>
      <c r="AX94" s="399"/>
      <c r="AY94" s="399"/>
      <c r="AZ94" s="399"/>
      <c r="BA94" s="399"/>
      <c r="BB94" s="399"/>
      <c r="BC94" s="399"/>
      <c r="BD94" s="399"/>
      <c r="BE94" s="399"/>
      <c r="BF94" s="399"/>
      <c r="BG94" s="399"/>
      <c r="BH94" s="399"/>
      <c r="BI94" s="399"/>
      <c r="BJ94" s="399"/>
      <c r="BK94" s="399"/>
      <c r="BL94" s="399"/>
      <c r="BM94" s="399"/>
      <c r="BN94" s="399"/>
      <c r="BO94" s="399"/>
      <c r="BP94" s="399"/>
      <c r="BQ94" s="399"/>
      <c r="BR94" s="399"/>
      <c r="BS94" s="399"/>
      <c r="BT94" s="399"/>
      <c r="BU94" s="399"/>
      <c r="BV94" s="399"/>
      <c r="BW94" s="399"/>
      <c r="BX94" s="399"/>
      <c r="BY94" s="399"/>
      <c r="BZ94" s="399"/>
      <c r="CA94" s="399"/>
      <c r="CB94" s="399"/>
      <c r="CC94" s="399"/>
      <c r="CD94" s="399"/>
      <c r="CE94" s="399"/>
      <c r="CF94" s="399"/>
      <c r="CG94" s="399"/>
      <c r="CH94" s="399"/>
      <c r="CI94" s="399"/>
      <c r="CJ94" s="399"/>
      <c r="CK94" s="399"/>
      <c r="CL94" s="399"/>
      <c r="CM94" s="399"/>
      <c r="CN94" s="399"/>
      <c r="CO94" s="399"/>
      <c r="CP94" s="399"/>
      <c r="CQ94" s="399"/>
      <c r="CR94" s="399"/>
      <c r="CS94" s="399"/>
      <c r="CT94" s="399"/>
      <c r="CU94" s="399"/>
      <c r="CV94" s="399"/>
      <c r="CW94" s="399"/>
      <c r="CX94" s="399"/>
      <c r="CY94" s="399"/>
      <c r="CZ94" s="399"/>
      <c r="DA94" s="399"/>
      <c r="DB94" s="399"/>
      <c r="DC94" s="399"/>
      <c r="DD94" s="399"/>
      <c r="DE94" s="399"/>
      <c r="DF94" s="399"/>
      <c r="DG94" s="399"/>
      <c r="DH94" s="399"/>
      <c r="DI94" s="399"/>
      <c r="DJ94" s="399"/>
      <c r="DK94" s="399"/>
      <c r="DL94" s="399"/>
      <c r="DM94" s="399"/>
      <c r="DN94" s="399"/>
      <c r="DO94" s="399"/>
      <c r="DP94" s="399"/>
      <c r="DQ94" s="399"/>
      <c r="DR94" s="399"/>
      <c r="DS94" s="399"/>
      <c r="DT94" s="399"/>
      <c r="DU94" s="399"/>
      <c r="DV94" s="399"/>
      <c r="DW94" s="399"/>
      <c r="DX94" s="399"/>
      <c r="DY94" s="399"/>
      <c r="DZ94" s="399"/>
      <c r="EA94" s="399"/>
      <c r="EB94" s="399"/>
      <c r="EC94" s="399"/>
      <c r="ED94" s="399"/>
      <c r="EE94" s="399"/>
      <c r="EF94" s="399"/>
      <c r="EG94" s="399"/>
      <c r="EH94" s="399"/>
      <c r="EI94" s="399"/>
      <c r="EJ94" s="399"/>
      <c r="EK94" s="399"/>
      <c r="EL94" s="399"/>
      <c r="EM94" s="399"/>
      <c r="EN94" s="399"/>
      <c r="EO94" s="399"/>
      <c r="EP94" s="399"/>
      <c r="EQ94" s="399"/>
      <c r="ER94" s="399"/>
      <c r="ES94" s="399"/>
      <c r="ET94" s="399"/>
      <c r="EU94" s="399"/>
      <c r="EV94" s="399"/>
      <c r="EW94" s="399"/>
      <c r="EX94" s="399"/>
      <c r="EY94" s="399"/>
      <c r="EZ94" s="399"/>
      <c r="FA94" s="399"/>
      <c r="FB94" s="399"/>
      <c r="FC94" s="399"/>
      <c r="FD94" s="399"/>
      <c r="FE94" s="399"/>
      <c r="FF94" s="399"/>
      <c r="FG94" s="399"/>
      <c r="FH94" s="399"/>
      <c r="FI94" s="399"/>
      <c r="FJ94" s="399"/>
      <c r="FK94" s="399"/>
      <c r="FL94" s="399"/>
      <c r="FM94" s="399"/>
      <c r="FN94" s="399"/>
      <c r="FO94" s="399"/>
      <c r="FP94" s="399"/>
      <c r="FQ94" s="399"/>
      <c r="FR94" s="399"/>
      <c r="FS94" s="399"/>
      <c r="FT94" s="399"/>
      <c r="FU94" s="399"/>
      <c r="FV94" s="399"/>
      <c r="FW94" s="399"/>
      <c r="FX94" s="399"/>
      <c r="FY94" s="399"/>
      <c r="FZ94" s="399"/>
      <c r="GA94" s="399"/>
      <c r="GB94" s="399"/>
      <c r="GC94" s="399"/>
      <c r="GD94" s="399"/>
      <c r="GE94" s="399"/>
      <c r="GF94" s="399"/>
      <c r="GG94" s="399"/>
      <c r="GH94" s="399"/>
      <c r="GI94" s="399"/>
      <c r="GJ94" s="399"/>
      <c r="GK94" s="399"/>
      <c r="GL94" s="399"/>
      <c r="GM94" s="399"/>
      <c r="GN94" s="399"/>
      <c r="GO94" s="399"/>
      <c r="GP94" s="399"/>
      <c r="GQ94" s="399"/>
      <c r="GR94" s="399"/>
      <c r="GS94" s="399"/>
      <c r="GT94" s="399"/>
      <c r="GU94" s="399"/>
      <c r="GV94" s="399"/>
      <c r="GW94" s="399"/>
      <c r="GX94" s="399"/>
      <c r="GY94" s="399"/>
      <c r="GZ94" s="399"/>
      <c r="HA94" s="399"/>
      <c r="HB94" s="399"/>
      <c r="HC94" s="399"/>
      <c r="HD94" s="399"/>
      <c r="HE94" s="399"/>
      <c r="HF94" s="399"/>
      <c r="HG94" s="399"/>
      <c r="HH94" s="399"/>
      <c r="HI94" s="399"/>
      <c r="HJ94" s="399"/>
      <c r="HK94" s="399"/>
      <c r="HL94" s="399"/>
      <c r="HM94" s="399"/>
      <c r="HN94" s="399"/>
      <c r="HO94" s="399"/>
      <c r="HP94" s="399"/>
      <c r="HQ94" s="399"/>
      <c r="HR94" s="399"/>
      <c r="HS94" s="399"/>
      <c r="HT94" s="399"/>
      <c r="HU94" s="399"/>
      <c r="HV94" s="399"/>
      <c r="HW94" s="399"/>
      <c r="HX94" s="399"/>
      <c r="HY94" s="399"/>
      <c r="HZ94" s="399"/>
      <c r="IA94" s="399"/>
      <c r="IB94" s="399"/>
      <c r="IC94" s="399"/>
      <c r="ID94" s="399"/>
      <c r="IE94" s="399"/>
      <c r="IF94" s="399"/>
      <c r="IG94" s="399"/>
      <c r="IH94" s="399"/>
      <c r="II94" s="399"/>
      <c r="IJ94" s="399"/>
      <c r="IK94" s="399"/>
      <c r="IL94" s="399"/>
      <c r="IM94" s="399"/>
      <c r="IN94" s="399"/>
      <c r="IO94" s="399"/>
      <c r="IP94" s="399"/>
      <c r="IQ94" s="399"/>
      <c r="IR94" s="399"/>
      <c r="IS94" s="399"/>
      <c r="IT94" s="399"/>
    </row>
    <row r="95" spans="1:254" s="375" customFormat="1" ht="26.25" x14ac:dyDescent="0.25">
      <c r="A95" s="381" t="s">
        <v>807</v>
      </c>
      <c r="B95" s="386" t="s">
        <v>792</v>
      </c>
      <c r="C95" s="386" t="s">
        <v>432</v>
      </c>
      <c r="D95" s="386" t="s">
        <v>492</v>
      </c>
      <c r="E95" s="386" t="s">
        <v>495</v>
      </c>
      <c r="F95" s="386"/>
      <c r="G95" s="384">
        <f>SUM(G96)</f>
        <v>12</v>
      </c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400"/>
      <c r="BP95" s="400"/>
      <c r="BQ95" s="400"/>
      <c r="BR95" s="400"/>
      <c r="BS95" s="400"/>
      <c r="BT95" s="400"/>
      <c r="BU95" s="400"/>
      <c r="BV95" s="400"/>
      <c r="BW95" s="400"/>
      <c r="BX95" s="400"/>
      <c r="BY95" s="400"/>
      <c r="BZ95" s="400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  <c r="CM95" s="400"/>
      <c r="CN95" s="400"/>
      <c r="CO95" s="400"/>
      <c r="CP95" s="400"/>
      <c r="CQ95" s="400"/>
      <c r="CR95" s="400"/>
      <c r="CS95" s="400"/>
      <c r="CT95" s="400"/>
      <c r="CU95" s="400"/>
      <c r="CV95" s="400"/>
      <c r="CW95" s="400"/>
      <c r="CX95" s="400"/>
      <c r="CY95" s="400"/>
      <c r="CZ95" s="400"/>
      <c r="DA95" s="400"/>
      <c r="DB95" s="400"/>
      <c r="DC95" s="400"/>
      <c r="DD95" s="400"/>
      <c r="DE95" s="400"/>
      <c r="DF95" s="400"/>
      <c r="DG95" s="400"/>
      <c r="DH95" s="400"/>
      <c r="DI95" s="400"/>
      <c r="DJ95" s="400"/>
      <c r="DK95" s="400"/>
      <c r="DL95" s="400"/>
      <c r="DM95" s="400"/>
      <c r="DN95" s="400"/>
      <c r="DO95" s="400"/>
      <c r="DP95" s="400"/>
      <c r="DQ95" s="400"/>
      <c r="DR95" s="400"/>
      <c r="DS95" s="400"/>
      <c r="DT95" s="400"/>
      <c r="DU95" s="400"/>
      <c r="DV95" s="400"/>
      <c r="DW95" s="400"/>
      <c r="DX95" s="400"/>
      <c r="DY95" s="400"/>
      <c r="DZ95" s="400"/>
      <c r="EA95" s="400"/>
      <c r="EB95" s="400"/>
      <c r="EC95" s="400"/>
      <c r="ED95" s="400"/>
      <c r="EE95" s="400"/>
      <c r="EF95" s="400"/>
      <c r="EG95" s="400"/>
      <c r="EH95" s="400"/>
      <c r="EI95" s="400"/>
      <c r="EJ95" s="400"/>
      <c r="EK95" s="400"/>
      <c r="EL95" s="400"/>
      <c r="EM95" s="400"/>
      <c r="EN95" s="400"/>
      <c r="EO95" s="400"/>
      <c r="EP95" s="400"/>
      <c r="EQ95" s="400"/>
      <c r="ER95" s="400"/>
      <c r="ES95" s="400"/>
      <c r="ET95" s="400"/>
      <c r="EU95" s="400"/>
      <c r="EV95" s="400"/>
      <c r="EW95" s="400"/>
      <c r="EX95" s="400"/>
      <c r="EY95" s="400"/>
      <c r="EZ95" s="400"/>
      <c r="FA95" s="400"/>
      <c r="FB95" s="400"/>
      <c r="FC95" s="400"/>
      <c r="FD95" s="400"/>
      <c r="FE95" s="400"/>
      <c r="FF95" s="400"/>
      <c r="FG95" s="400"/>
      <c r="FH95" s="400"/>
      <c r="FI95" s="400"/>
      <c r="FJ95" s="400"/>
      <c r="FK95" s="400"/>
      <c r="FL95" s="400"/>
      <c r="FM95" s="400"/>
      <c r="FN95" s="400"/>
      <c r="FO95" s="400"/>
      <c r="FP95" s="400"/>
      <c r="FQ95" s="400"/>
      <c r="FR95" s="400"/>
      <c r="FS95" s="400"/>
      <c r="FT95" s="400"/>
      <c r="FU95" s="400"/>
      <c r="FV95" s="400"/>
      <c r="FW95" s="400"/>
      <c r="FX95" s="400"/>
      <c r="FY95" s="400"/>
      <c r="FZ95" s="400"/>
      <c r="GA95" s="400"/>
      <c r="GB95" s="400"/>
      <c r="GC95" s="400"/>
      <c r="GD95" s="400"/>
      <c r="GE95" s="400"/>
      <c r="GF95" s="400"/>
      <c r="GG95" s="400"/>
      <c r="GH95" s="400"/>
      <c r="GI95" s="400"/>
      <c r="GJ95" s="400"/>
      <c r="GK95" s="400"/>
      <c r="GL95" s="400"/>
      <c r="GM95" s="400"/>
      <c r="GN95" s="400"/>
      <c r="GO95" s="400"/>
      <c r="GP95" s="400"/>
      <c r="GQ95" s="400"/>
      <c r="GR95" s="400"/>
      <c r="GS95" s="400"/>
      <c r="GT95" s="400"/>
      <c r="GU95" s="400"/>
      <c r="GV95" s="400"/>
      <c r="GW95" s="400"/>
      <c r="GX95" s="400"/>
      <c r="GY95" s="400"/>
      <c r="GZ95" s="400"/>
      <c r="HA95" s="400"/>
      <c r="HB95" s="400"/>
      <c r="HC95" s="400"/>
      <c r="HD95" s="400"/>
      <c r="HE95" s="400"/>
      <c r="HF95" s="400"/>
      <c r="HG95" s="400"/>
      <c r="HH95" s="400"/>
      <c r="HI95" s="400"/>
      <c r="HJ95" s="400"/>
      <c r="HK95" s="400"/>
      <c r="HL95" s="400"/>
      <c r="HM95" s="400"/>
      <c r="HN95" s="400"/>
      <c r="HO95" s="400"/>
      <c r="HP95" s="400"/>
      <c r="HQ95" s="400"/>
      <c r="HR95" s="400"/>
      <c r="HS95" s="400"/>
      <c r="HT95" s="400"/>
      <c r="HU95" s="400"/>
      <c r="HV95" s="400"/>
      <c r="HW95" s="400"/>
      <c r="HX95" s="400"/>
      <c r="HY95" s="400"/>
      <c r="HZ95" s="400"/>
      <c r="IA95" s="400"/>
      <c r="IB95" s="400"/>
      <c r="IC95" s="400"/>
      <c r="ID95" s="400"/>
      <c r="IE95" s="400"/>
      <c r="IF95" s="400"/>
      <c r="IG95" s="400"/>
      <c r="IH95" s="400"/>
      <c r="II95" s="400"/>
      <c r="IJ95" s="400"/>
      <c r="IK95" s="400"/>
      <c r="IL95" s="400"/>
      <c r="IM95" s="400"/>
      <c r="IN95" s="400"/>
      <c r="IO95" s="400"/>
      <c r="IP95" s="400"/>
      <c r="IQ95" s="400"/>
      <c r="IR95" s="400"/>
      <c r="IS95" s="400"/>
      <c r="IT95" s="400"/>
    </row>
    <row r="96" spans="1:254" s="399" customFormat="1" ht="15" x14ac:dyDescent="0.25">
      <c r="A96" s="376" t="s">
        <v>794</v>
      </c>
      <c r="B96" s="389" t="s">
        <v>792</v>
      </c>
      <c r="C96" s="389" t="s">
        <v>432</v>
      </c>
      <c r="D96" s="389" t="s">
        <v>492</v>
      </c>
      <c r="E96" s="389" t="s">
        <v>495</v>
      </c>
      <c r="F96" s="389" t="s">
        <v>428</v>
      </c>
      <c r="G96" s="379">
        <v>12</v>
      </c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  <c r="AO96" s="375"/>
      <c r="AP96" s="375"/>
      <c r="AQ96" s="375"/>
      <c r="AR96" s="375"/>
      <c r="AS96" s="375"/>
      <c r="AT96" s="375"/>
      <c r="AU96" s="375"/>
      <c r="AV96" s="375"/>
      <c r="AW96" s="375"/>
      <c r="AX96" s="375"/>
      <c r="AY96" s="375"/>
      <c r="AZ96" s="375"/>
      <c r="BA96" s="375"/>
      <c r="BB96" s="375"/>
      <c r="BC96" s="375"/>
      <c r="BD96" s="375"/>
      <c r="BE96" s="375"/>
      <c r="BF96" s="375"/>
      <c r="BG96" s="375"/>
      <c r="BH96" s="375"/>
      <c r="BI96" s="375"/>
      <c r="BJ96" s="375"/>
      <c r="BK96" s="375"/>
      <c r="BL96" s="375"/>
      <c r="BM96" s="375"/>
      <c r="BN96" s="375"/>
      <c r="BO96" s="375"/>
      <c r="BP96" s="375"/>
      <c r="BQ96" s="375"/>
      <c r="BR96" s="375"/>
      <c r="BS96" s="375"/>
      <c r="BT96" s="375"/>
      <c r="BU96" s="375"/>
      <c r="BV96" s="375"/>
      <c r="BW96" s="375"/>
      <c r="BX96" s="375"/>
      <c r="BY96" s="375"/>
      <c r="BZ96" s="375"/>
      <c r="CA96" s="375"/>
      <c r="CB96" s="375"/>
      <c r="CC96" s="375"/>
      <c r="CD96" s="375"/>
      <c r="CE96" s="375"/>
      <c r="CF96" s="375"/>
      <c r="CG96" s="375"/>
      <c r="CH96" s="375"/>
      <c r="CI96" s="375"/>
      <c r="CJ96" s="375"/>
      <c r="CK96" s="375"/>
      <c r="CL96" s="375"/>
      <c r="CM96" s="375"/>
      <c r="CN96" s="375"/>
      <c r="CO96" s="375"/>
      <c r="CP96" s="375"/>
      <c r="CQ96" s="375"/>
      <c r="CR96" s="375"/>
      <c r="CS96" s="375"/>
      <c r="CT96" s="375"/>
      <c r="CU96" s="375"/>
      <c r="CV96" s="375"/>
      <c r="CW96" s="375"/>
      <c r="CX96" s="375"/>
      <c r="CY96" s="375"/>
      <c r="CZ96" s="375"/>
      <c r="DA96" s="375"/>
      <c r="DB96" s="375"/>
      <c r="DC96" s="375"/>
      <c r="DD96" s="375"/>
      <c r="DE96" s="375"/>
      <c r="DF96" s="375"/>
      <c r="DG96" s="375"/>
      <c r="DH96" s="375"/>
      <c r="DI96" s="375"/>
      <c r="DJ96" s="375"/>
      <c r="DK96" s="375"/>
      <c r="DL96" s="375"/>
      <c r="DM96" s="375"/>
      <c r="DN96" s="375"/>
      <c r="DO96" s="375"/>
      <c r="DP96" s="375"/>
      <c r="DQ96" s="375"/>
      <c r="DR96" s="375"/>
      <c r="DS96" s="375"/>
      <c r="DT96" s="375"/>
      <c r="DU96" s="375"/>
      <c r="DV96" s="375"/>
      <c r="DW96" s="375"/>
      <c r="DX96" s="375"/>
      <c r="DY96" s="375"/>
      <c r="DZ96" s="375"/>
      <c r="EA96" s="375"/>
      <c r="EB96" s="375"/>
      <c r="EC96" s="375"/>
      <c r="ED96" s="375"/>
      <c r="EE96" s="375"/>
      <c r="EF96" s="375"/>
      <c r="EG96" s="375"/>
      <c r="EH96" s="375"/>
      <c r="EI96" s="375"/>
      <c r="EJ96" s="375"/>
      <c r="EK96" s="375"/>
      <c r="EL96" s="375"/>
      <c r="EM96" s="375"/>
      <c r="EN96" s="375"/>
      <c r="EO96" s="375"/>
      <c r="EP96" s="375"/>
      <c r="EQ96" s="375"/>
      <c r="ER96" s="375"/>
      <c r="ES96" s="375"/>
      <c r="ET96" s="375"/>
      <c r="EU96" s="375"/>
      <c r="EV96" s="375"/>
      <c r="EW96" s="375"/>
      <c r="EX96" s="375"/>
      <c r="EY96" s="375"/>
      <c r="EZ96" s="375"/>
      <c r="FA96" s="375"/>
      <c r="FB96" s="375"/>
      <c r="FC96" s="375"/>
      <c r="FD96" s="375"/>
      <c r="FE96" s="375"/>
      <c r="FF96" s="375"/>
      <c r="FG96" s="375"/>
      <c r="FH96" s="375"/>
      <c r="FI96" s="375"/>
      <c r="FJ96" s="375"/>
      <c r="FK96" s="375"/>
      <c r="FL96" s="375"/>
      <c r="FM96" s="375"/>
      <c r="FN96" s="375"/>
      <c r="FO96" s="375"/>
      <c r="FP96" s="375"/>
      <c r="FQ96" s="375"/>
      <c r="FR96" s="375"/>
      <c r="FS96" s="375"/>
      <c r="FT96" s="375"/>
      <c r="FU96" s="375"/>
      <c r="FV96" s="375"/>
      <c r="FW96" s="375"/>
      <c r="FX96" s="375"/>
      <c r="FY96" s="375"/>
      <c r="FZ96" s="375"/>
      <c r="GA96" s="375"/>
      <c r="GB96" s="375"/>
      <c r="GC96" s="375"/>
      <c r="GD96" s="375"/>
      <c r="GE96" s="375"/>
      <c r="GF96" s="375"/>
      <c r="GG96" s="375"/>
      <c r="GH96" s="375"/>
      <c r="GI96" s="375"/>
      <c r="GJ96" s="375"/>
      <c r="GK96" s="375"/>
      <c r="GL96" s="375"/>
      <c r="GM96" s="375"/>
      <c r="GN96" s="375"/>
      <c r="GO96" s="375"/>
      <c r="GP96" s="375"/>
      <c r="GQ96" s="375"/>
      <c r="GR96" s="375"/>
      <c r="GS96" s="375"/>
      <c r="GT96" s="375"/>
      <c r="GU96" s="375"/>
      <c r="GV96" s="375"/>
      <c r="GW96" s="375"/>
      <c r="GX96" s="375"/>
      <c r="GY96" s="375"/>
      <c r="GZ96" s="375"/>
      <c r="HA96" s="375"/>
      <c r="HB96" s="375"/>
      <c r="HC96" s="375"/>
      <c r="HD96" s="375"/>
      <c r="HE96" s="375"/>
      <c r="HF96" s="375"/>
      <c r="HG96" s="375"/>
      <c r="HH96" s="375"/>
      <c r="HI96" s="375"/>
      <c r="HJ96" s="375"/>
      <c r="HK96" s="375"/>
      <c r="HL96" s="375"/>
      <c r="HM96" s="375"/>
      <c r="HN96" s="375"/>
      <c r="HO96" s="375"/>
      <c r="HP96" s="375"/>
      <c r="HQ96" s="375"/>
      <c r="HR96" s="375"/>
      <c r="HS96" s="375"/>
      <c r="HT96" s="375"/>
      <c r="HU96" s="375"/>
      <c r="HV96" s="375"/>
      <c r="HW96" s="375"/>
      <c r="HX96" s="375"/>
      <c r="HY96" s="375"/>
      <c r="HZ96" s="375"/>
      <c r="IA96" s="375"/>
      <c r="IB96" s="375"/>
      <c r="IC96" s="375"/>
      <c r="ID96" s="375"/>
      <c r="IE96" s="375"/>
      <c r="IF96" s="375"/>
      <c r="IG96" s="375"/>
      <c r="IH96" s="375"/>
      <c r="II96" s="375"/>
      <c r="IJ96" s="375"/>
      <c r="IK96" s="375"/>
      <c r="IL96" s="375"/>
      <c r="IM96" s="375"/>
      <c r="IN96" s="375"/>
      <c r="IO96" s="375"/>
      <c r="IP96" s="375"/>
      <c r="IQ96" s="375"/>
      <c r="IR96" s="375"/>
      <c r="IS96" s="375"/>
      <c r="IT96" s="375"/>
    </row>
    <row r="97" spans="1:254" s="400" customFormat="1" ht="14.25" x14ac:dyDescent="0.2">
      <c r="A97" s="366" t="s">
        <v>496</v>
      </c>
      <c r="B97" s="367" t="s">
        <v>792</v>
      </c>
      <c r="C97" s="368" t="s">
        <v>432</v>
      </c>
      <c r="D97" s="368" t="s">
        <v>497</v>
      </c>
      <c r="E97" s="368"/>
      <c r="F97" s="368"/>
      <c r="G97" s="369">
        <f>SUM(G102+G98+G100)</f>
        <v>7370</v>
      </c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8"/>
      <c r="AT97" s="348"/>
      <c r="AU97" s="348"/>
      <c r="AV97" s="348"/>
      <c r="AW97" s="348"/>
      <c r="AX97" s="348"/>
      <c r="AY97" s="348"/>
      <c r="AZ97" s="348"/>
      <c r="BA97" s="348"/>
      <c r="BB97" s="348"/>
      <c r="BC97" s="348"/>
      <c r="BD97" s="348"/>
      <c r="BE97" s="348"/>
      <c r="BF97" s="348"/>
      <c r="BG97" s="348"/>
      <c r="BH97" s="348"/>
      <c r="BI97" s="348"/>
      <c r="BJ97" s="348"/>
      <c r="BK97" s="348"/>
      <c r="BL97" s="348"/>
      <c r="BM97" s="348"/>
      <c r="BN97" s="348"/>
      <c r="BO97" s="348"/>
      <c r="BP97" s="348"/>
      <c r="BQ97" s="348"/>
      <c r="BR97" s="348"/>
      <c r="BS97" s="348"/>
      <c r="BT97" s="348"/>
      <c r="BU97" s="348"/>
      <c r="BV97" s="348"/>
      <c r="BW97" s="348"/>
      <c r="BX97" s="348"/>
      <c r="BY97" s="348"/>
      <c r="BZ97" s="348"/>
      <c r="CA97" s="348"/>
      <c r="CB97" s="348"/>
      <c r="CC97" s="348"/>
      <c r="CD97" s="348"/>
      <c r="CE97" s="348"/>
      <c r="CF97" s="348"/>
      <c r="CG97" s="348"/>
      <c r="CH97" s="348"/>
      <c r="CI97" s="348"/>
      <c r="CJ97" s="348"/>
      <c r="CK97" s="348"/>
      <c r="CL97" s="348"/>
      <c r="CM97" s="348"/>
      <c r="CN97" s="348"/>
      <c r="CO97" s="348"/>
      <c r="CP97" s="348"/>
      <c r="CQ97" s="348"/>
      <c r="CR97" s="348"/>
      <c r="CS97" s="348"/>
      <c r="CT97" s="348"/>
      <c r="CU97" s="348"/>
      <c r="CV97" s="348"/>
      <c r="CW97" s="348"/>
      <c r="CX97" s="348"/>
      <c r="CY97" s="348"/>
      <c r="CZ97" s="348"/>
      <c r="DA97" s="348"/>
      <c r="DB97" s="348"/>
      <c r="DC97" s="348"/>
      <c r="DD97" s="348"/>
      <c r="DE97" s="348"/>
      <c r="DF97" s="348"/>
      <c r="DG97" s="348"/>
      <c r="DH97" s="348"/>
      <c r="DI97" s="348"/>
      <c r="DJ97" s="348"/>
      <c r="DK97" s="348"/>
      <c r="DL97" s="348"/>
      <c r="DM97" s="348"/>
      <c r="DN97" s="348"/>
      <c r="DO97" s="348"/>
      <c r="DP97" s="348"/>
      <c r="DQ97" s="348"/>
      <c r="DR97" s="348"/>
      <c r="DS97" s="348"/>
      <c r="DT97" s="348"/>
      <c r="DU97" s="348"/>
      <c r="DV97" s="348"/>
      <c r="DW97" s="348"/>
      <c r="DX97" s="348"/>
      <c r="DY97" s="348"/>
      <c r="DZ97" s="348"/>
      <c r="EA97" s="348"/>
      <c r="EB97" s="348"/>
      <c r="EC97" s="348"/>
      <c r="ED97" s="348"/>
      <c r="EE97" s="348"/>
      <c r="EF97" s="348"/>
      <c r="EG97" s="348"/>
      <c r="EH97" s="348"/>
      <c r="EI97" s="348"/>
      <c r="EJ97" s="348"/>
      <c r="EK97" s="348"/>
      <c r="EL97" s="348"/>
      <c r="EM97" s="348"/>
      <c r="EN97" s="348"/>
      <c r="EO97" s="348"/>
      <c r="EP97" s="348"/>
      <c r="EQ97" s="348"/>
      <c r="ER97" s="348"/>
      <c r="ES97" s="348"/>
      <c r="ET97" s="348"/>
      <c r="EU97" s="348"/>
      <c r="EV97" s="348"/>
      <c r="EW97" s="348"/>
      <c r="EX97" s="348"/>
      <c r="EY97" s="348"/>
      <c r="EZ97" s="348"/>
      <c r="FA97" s="348"/>
      <c r="FB97" s="348"/>
      <c r="FC97" s="348"/>
      <c r="FD97" s="348"/>
      <c r="FE97" s="348"/>
      <c r="FF97" s="348"/>
      <c r="FG97" s="348"/>
      <c r="FH97" s="348"/>
      <c r="FI97" s="348"/>
      <c r="FJ97" s="348"/>
      <c r="FK97" s="348"/>
      <c r="FL97" s="348"/>
      <c r="FM97" s="348"/>
      <c r="FN97" s="348"/>
      <c r="FO97" s="348"/>
      <c r="FP97" s="348"/>
      <c r="FQ97" s="348"/>
      <c r="FR97" s="348"/>
      <c r="FS97" s="348"/>
      <c r="FT97" s="348"/>
      <c r="FU97" s="348"/>
      <c r="FV97" s="348"/>
      <c r="FW97" s="348"/>
      <c r="FX97" s="348"/>
      <c r="FY97" s="348"/>
      <c r="FZ97" s="348"/>
      <c r="GA97" s="348"/>
      <c r="GB97" s="348"/>
      <c r="GC97" s="348"/>
      <c r="GD97" s="348"/>
      <c r="GE97" s="348"/>
      <c r="GF97" s="348"/>
      <c r="GG97" s="348"/>
      <c r="GH97" s="348"/>
      <c r="GI97" s="348"/>
      <c r="GJ97" s="348"/>
      <c r="GK97" s="348"/>
      <c r="GL97" s="348"/>
      <c r="GM97" s="348"/>
      <c r="GN97" s="348"/>
      <c r="GO97" s="348"/>
      <c r="GP97" s="348"/>
      <c r="GQ97" s="348"/>
      <c r="GR97" s="348"/>
      <c r="GS97" s="348"/>
      <c r="GT97" s="348"/>
      <c r="GU97" s="348"/>
      <c r="GV97" s="348"/>
      <c r="GW97" s="348"/>
      <c r="GX97" s="348"/>
      <c r="GY97" s="348"/>
      <c r="GZ97" s="348"/>
      <c r="HA97" s="348"/>
      <c r="HB97" s="348"/>
      <c r="HC97" s="348"/>
      <c r="HD97" s="348"/>
      <c r="HE97" s="348"/>
      <c r="HF97" s="348"/>
      <c r="HG97" s="348"/>
      <c r="HH97" s="348"/>
      <c r="HI97" s="348"/>
      <c r="HJ97" s="348"/>
      <c r="HK97" s="348"/>
      <c r="HL97" s="348"/>
      <c r="HM97" s="348"/>
      <c r="HN97" s="348"/>
      <c r="HO97" s="348"/>
      <c r="HP97" s="348"/>
      <c r="HQ97" s="348"/>
      <c r="HR97" s="348"/>
      <c r="HS97" s="348"/>
      <c r="HT97" s="348"/>
      <c r="HU97" s="348"/>
      <c r="HV97" s="348"/>
      <c r="HW97" s="348"/>
      <c r="HX97" s="348"/>
      <c r="HY97" s="348"/>
      <c r="HZ97" s="348"/>
      <c r="IA97" s="348"/>
      <c r="IB97" s="348"/>
      <c r="IC97" s="348"/>
      <c r="ID97" s="348"/>
      <c r="IE97" s="348"/>
      <c r="IF97" s="348"/>
      <c r="IG97" s="348"/>
      <c r="IH97" s="348"/>
      <c r="II97" s="348"/>
      <c r="IJ97" s="348"/>
      <c r="IK97" s="348"/>
      <c r="IL97" s="348"/>
      <c r="IM97" s="348"/>
      <c r="IN97" s="348"/>
      <c r="IO97" s="348"/>
      <c r="IP97" s="348"/>
      <c r="IQ97" s="348"/>
      <c r="IR97" s="348"/>
      <c r="IS97" s="348"/>
      <c r="IT97" s="348"/>
    </row>
    <row r="98" spans="1:254" s="361" customFormat="1" ht="26.25" x14ac:dyDescent="0.25">
      <c r="A98" s="381" t="s">
        <v>808</v>
      </c>
      <c r="B98" s="386" t="s">
        <v>792</v>
      </c>
      <c r="C98" s="383" t="s">
        <v>432</v>
      </c>
      <c r="D98" s="383" t="s">
        <v>497</v>
      </c>
      <c r="E98" s="383" t="s">
        <v>499</v>
      </c>
      <c r="F98" s="383"/>
      <c r="G98" s="384">
        <f>SUM(G99)</f>
        <v>0</v>
      </c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DI98" s="238"/>
      <c r="DJ98" s="238"/>
      <c r="DK98" s="238"/>
      <c r="DL98" s="238"/>
      <c r="DM98" s="238"/>
      <c r="DN98" s="238"/>
      <c r="DO98" s="238"/>
      <c r="DP98" s="238"/>
      <c r="DQ98" s="238"/>
      <c r="DR98" s="238"/>
      <c r="DS98" s="238"/>
      <c r="DT98" s="238"/>
      <c r="DU98" s="238"/>
      <c r="DV98" s="238"/>
      <c r="DW98" s="238"/>
      <c r="DX98" s="238"/>
      <c r="DY98" s="238"/>
      <c r="DZ98" s="238"/>
      <c r="EA98" s="238"/>
      <c r="EB98" s="238"/>
      <c r="EC98" s="238"/>
      <c r="ED98" s="238"/>
      <c r="EE98" s="238"/>
      <c r="EF98" s="238"/>
      <c r="EG98" s="238"/>
      <c r="EH98" s="238"/>
      <c r="EI98" s="238"/>
      <c r="EJ98" s="238"/>
      <c r="EK98" s="238"/>
      <c r="EL98" s="238"/>
      <c r="EM98" s="238"/>
      <c r="EN98" s="238"/>
      <c r="EO98" s="238"/>
      <c r="EP98" s="238"/>
      <c r="EQ98" s="238"/>
      <c r="ER98" s="238"/>
      <c r="ES98" s="238"/>
      <c r="ET98" s="238"/>
      <c r="EU98" s="238"/>
      <c r="EV98" s="238"/>
      <c r="EW98" s="238"/>
      <c r="EX98" s="238"/>
      <c r="EY98" s="238"/>
      <c r="EZ98" s="238"/>
      <c r="FA98" s="238"/>
      <c r="FB98" s="238"/>
      <c r="FC98" s="238"/>
      <c r="FD98" s="238"/>
      <c r="FE98" s="238"/>
      <c r="FF98" s="238"/>
      <c r="FG98" s="238"/>
      <c r="FH98" s="238"/>
      <c r="FI98" s="238"/>
      <c r="FJ98" s="238"/>
      <c r="FK98" s="238"/>
      <c r="FL98" s="238"/>
      <c r="FM98" s="238"/>
      <c r="FN98" s="238"/>
      <c r="FO98" s="238"/>
      <c r="FP98" s="238"/>
      <c r="FQ98" s="238"/>
      <c r="FR98" s="238"/>
      <c r="FS98" s="238"/>
      <c r="FT98" s="238"/>
      <c r="FU98" s="238"/>
      <c r="FV98" s="238"/>
      <c r="FW98" s="238"/>
      <c r="FX98" s="238"/>
      <c r="FY98" s="238"/>
      <c r="FZ98" s="238"/>
      <c r="GA98" s="238"/>
      <c r="GB98" s="238"/>
      <c r="GC98" s="238"/>
      <c r="GD98" s="238"/>
      <c r="GE98" s="238"/>
      <c r="GF98" s="238"/>
      <c r="GG98" s="238"/>
      <c r="GH98" s="238"/>
      <c r="GI98" s="238"/>
      <c r="GJ98" s="238"/>
      <c r="GK98" s="238"/>
      <c r="GL98" s="238"/>
      <c r="GM98" s="238"/>
      <c r="GN98" s="238"/>
      <c r="GO98" s="238"/>
      <c r="GP98" s="238"/>
      <c r="GQ98" s="238"/>
      <c r="GR98" s="238"/>
      <c r="GS98" s="238"/>
      <c r="GT98" s="238"/>
      <c r="GU98" s="238"/>
      <c r="GV98" s="238"/>
      <c r="GW98" s="238"/>
      <c r="GX98" s="238"/>
      <c r="GY98" s="238"/>
      <c r="GZ98" s="238"/>
      <c r="HA98" s="238"/>
      <c r="HB98" s="238"/>
      <c r="HC98" s="238"/>
      <c r="HD98" s="238"/>
      <c r="HE98" s="238"/>
      <c r="HF98" s="238"/>
      <c r="HG98" s="238"/>
      <c r="HH98" s="238"/>
      <c r="HI98" s="238"/>
      <c r="HJ98" s="238"/>
      <c r="HK98" s="238"/>
      <c r="HL98" s="238"/>
      <c r="HM98" s="238"/>
      <c r="HN98" s="238"/>
      <c r="HO98" s="238"/>
      <c r="HP98" s="238"/>
      <c r="HQ98" s="238"/>
      <c r="HR98" s="238"/>
      <c r="HS98" s="238"/>
      <c r="HT98" s="238"/>
      <c r="HU98" s="238"/>
      <c r="HV98" s="238"/>
      <c r="HW98" s="238"/>
      <c r="HX98" s="238"/>
      <c r="HY98" s="238"/>
      <c r="HZ98" s="238"/>
      <c r="IA98" s="238"/>
      <c r="IB98" s="238"/>
      <c r="IC98" s="238"/>
      <c r="ID98" s="238"/>
      <c r="IE98" s="238"/>
      <c r="IF98" s="238"/>
      <c r="IG98" s="238"/>
      <c r="IH98" s="238"/>
      <c r="II98" s="238"/>
      <c r="IJ98" s="238"/>
      <c r="IK98" s="238"/>
      <c r="IL98" s="238"/>
      <c r="IM98" s="238"/>
      <c r="IN98" s="238"/>
      <c r="IO98" s="238"/>
      <c r="IP98" s="238"/>
      <c r="IQ98" s="238"/>
      <c r="IR98" s="238"/>
      <c r="IS98" s="238"/>
      <c r="IT98" s="238"/>
    </row>
    <row r="99" spans="1:254" s="390" customFormat="1" ht="15" x14ac:dyDescent="0.25">
      <c r="A99" s="376" t="s">
        <v>802</v>
      </c>
      <c r="B99" s="389" t="s">
        <v>792</v>
      </c>
      <c r="C99" s="378" t="s">
        <v>432</v>
      </c>
      <c r="D99" s="378" t="s">
        <v>497</v>
      </c>
      <c r="E99" s="378" t="s">
        <v>499</v>
      </c>
      <c r="F99" s="378" t="s">
        <v>471</v>
      </c>
      <c r="G99" s="379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380"/>
      <c r="AZ99" s="380"/>
      <c r="BA99" s="380"/>
      <c r="BB99" s="380"/>
      <c r="BC99" s="380"/>
      <c r="BD99" s="380"/>
      <c r="BE99" s="380"/>
      <c r="BF99" s="380"/>
      <c r="BG99" s="380"/>
      <c r="BH99" s="380"/>
      <c r="BI99" s="380"/>
      <c r="BJ99" s="380"/>
      <c r="BK99" s="380"/>
      <c r="BL99" s="380"/>
      <c r="BM99" s="380"/>
      <c r="BN99" s="380"/>
      <c r="BO99" s="380"/>
      <c r="BP99" s="380"/>
      <c r="BQ99" s="380"/>
      <c r="BR99" s="380"/>
      <c r="BS99" s="380"/>
      <c r="BT99" s="380"/>
      <c r="BU99" s="380"/>
      <c r="BV99" s="380"/>
      <c r="BW99" s="380"/>
      <c r="BX99" s="380"/>
      <c r="BY99" s="380"/>
      <c r="BZ99" s="380"/>
      <c r="CA99" s="380"/>
      <c r="CB99" s="380"/>
      <c r="CC99" s="380"/>
      <c r="CD99" s="380"/>
      <c r="CE99" s="380"/>
      <c r="CF99" s="380"/>
      <c r="CG99" s="380"/>
      <c r="CH99" s="380"/>
      <c r="CI99" s="380"/>
      <c r="CJ99" s="380"/>
      <c r="CK99" s="380"/>
      <c r="CL99" s="380"/>
      <c r="CM99" s="380"/>
      <c r="CN99" s="380"/>
      <c r="CO99" s="380"/>
      <c r="CP99" s="380"/>
      <c r="CQ99" s="380"/>
      <c r="CR99" s="380"/>
      <c r="CS99" s="380"/>
      <c r="CT99" s="380"/>
      <c r="CU99" s="380"/>
      <c r="CV99" s="380"/>
      <c r="CW99" s="380"/>
      <c r="CX99" s="380"/>
      <c r="CY99" s="380"/>
      <c r="CZ99" s="380"/>
      <c r="DA99" s="380"/>
      <c r="DB99" s="380"/>
      <c r="DC99" s="380"/>
      <c r="DD99" s="380"/>
      <c r="DE99" s="380"/>
      <c r="DF99" s="380"/>
      <c r="DG99" s="380"/>
      <c r="DH99" s="380"/>
      <c r="DI99" s="380"/>
      <c r="DJ99" s="380"/>
      <c r="DK99" s="380"/>
      <c r="DL99" s="380"/>
      <c r="DM99" s="380"/>
      <c r="DN99" s="380"/>
      <c r="DO99" s="380"/>
      <c r="DP99" s="380"/>
      <c r="DQ99" s="380"/>
      <c r="DR99" s="380"/>
      <c r="DS99" s="380"/>
      <c r="DT99" s="380"/>
      <c r="DU99" s="380"/>
      <c r="DV99" s="380"/>
      <c r="DW99" s="380"/>
      <c r="DX99" s="380"/>
      <c r="DY99" s="380"/>
      <c r="DZ99" s="380"/>
      <c r="EA99" s="380"/>
      <c r="EB99" s="380"/>
      <c r="EC99" s="380"/>
      <c r="ED99" s="380"/>
      <c r="EE99" s="380"/>
      <c r="EF99" s="380"/>
      <c r="EG99" s="380"/>
      <c r="EH99" s="380"/>
      <c r="EI99" s="380"/>
      <c r="EJ99" s="380"/>
      <c r="EK99" s="380"/>
      <c r="EL99" s="380"/>
      <c r="EM99" s="380"/>
      <c r="EN99" s="380"/>
      <c r="EO99" s="380"/>
      <c r="EP99" s="380"/>
      <c r="EQ99" s="380"/>
      <c r="ER99" s="380"/>
      <c r="ES99" s="380"/>
      <c r="ET99" s="380"/>
      <c r="EU99" s="380"/>
      <c r="EV99" s="380"/>
      <c r="EW99" s="380"/>
      <c r="EX99" s="380"/>
      <c r="EY99" s="380"/>
      <c r="EZ99" s="380"/>
      <c r="FA99" s="380"/>
      <c r="FB99" s="380"/>
      <c r="FC99" s="380"/>
      <c r="FD99" s="380"/>
      <c r="FE99" s="380"/>
      <c r="FF99" s="380"/>
      <c r="FG99" s="380"/>
      <c r="FH99" s="380"/>
      <c r="FI99" s="380"/>
      <c r="FJ99" s="380"/>
      <c r="FK99" s="380"/>
      <c r="FL99" s="380"/>
      <c r="FM99" s="380"/>
      <c r="FN99" s="380"/>
      <c r="FO99" s="380"/>
      <c r="FP99" s="380"/>
      <c r="FQ99" s="380"/>
      <c r="FR99" s="380"/>
      <c r="FS99" s="380"/>
      <c r="FT99" s="380"/>
      <c r="FU99" s="380"/>
      <c r="FV99" s="380"/>
      <c r="FW99" s="380"/>
      <c r="FX99" s="380"/>
      <c r="FY99" s="380"/>
      <c r="FZ99" s="380"/>
      <c r="GA99" s="380"/>
      <c r="GB99" s="380"/>
      <c r="GC99" s="380"/>
      <c r="GD99" s="380"/>
      <c r="GE99" s="380"/>
      <c r="GF99" s="380"/>
      <c r="GG99" s="380"/>
      <c r="GH99" s="380"/>
      <c r="GI99" s="380"/>
      <c r="GJ99" s="380"/>
      <c r="GK99" s="380"/>
      <c r="GL99" s="380"/>
      <c r="GM99" s="380"/>
      <c r="GN99" s="380"/>
      <c r="GO99" s="380"/>
      <c r="GP99" s="380"/>
      <c r="GQ99" s="380"/>
      <c r="GR99" s="380"/>
      <c r="GS99" s="380"/>
      <c r="GT99" s="380"/>
      <c r="GU99" s="380"/>
      <c r="GV99" s="380"/>
      <c r="GW99" s="380"/>
      <c r="GX99" s="380"/>
      <c r="GY99" s="380"/>
      <c r="GZ99" s="380"/>
      <c r="HA99" s="380"/>
      <c r="HB99" s="380"/>
      <c r="HC99" s="380"/>
      <c r="HD99" s="380"/>
      <c r="HE99" s="380"/>
      <c r="HF99" s="380"/>
      <c r="HG99" s="380"/>
      <c r="HH99" s="380"/>
      <c r="HI99" s="380"/>
      <c r="HJ99" s="380"/>
      <c r="HK99" s="380"/>
      <c r="HL99" s="380"/>
      <c r="HM99" s="380"/>
      <c r="HN99" s="380"/>
      <c r="HO99" s="380"/>
      <c r="HP99" s="380"/>
      <c r="HQ99" s="380"/>
      <c r="HR99" s="380"/>
      <c r="HS99" s="380"/>
      <c r="HT99" s="380"/>
      <c r="HU99" s="380"/>
      <c r="HV99" s="380"/>
      <c r="HW99" s="380"/>
      <c r="HX99" s="380"/>
      <c r="HY99" s="380"/>
      <c r="HZ99" s="380"/>
      <c r="IA99" s="380"/>
      <c r="IB99" s="380"/>
      <c r="IC99" s="380"/>
      <c r="ID99" s="380"/>
      <c r="IE99" s="380"/>
      <c r="IF99" s="380"/>
      <c r="IG99" s="380"/>
      <c r="IH99" s="380"/>
      <c r="II99" s="380"/>
      <c r="IJ99" s="380"/>
      <c r="IK99" s="380"/>
      <c r="IL99" s="380"/>
      <c r="IM99" s="380"/>
      <c r="IN99" s="380"/>
      <c r="IO99" s="380"/>
      <c r="IP99" s="380"/>
      <c r="IQ99" s="380"/>
      <c r="IR99" s="380"/>
      <c r="IS99" s="380"/>
      <c r="IT99" s="380"/>
    </row>
    <row r="100" spans="1:254" s="400" customFormat="1" ht="25.5" x14ac:dyDescent="0.2">
      <c r="A100" s="381" t="s">
        <v>808</v>
      </c>
      <c r="B100" s="386" t="s">
        <v>792</v>
      </c>
      <c r="C100" s="383" t="s">
        <v>432</v>
      </c>
      <c r="D100" s="383" t="s">
        <v>497</v>
      </c>
      <c r="E100" s="383" t="s">
        <v>809</v>
      </c>
      <c r="F100" s="383"/>
      <c r="G100" s="384">
        <f>SUM(G101)</f>
        <v>0</v>
      </c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238"/>
      <c r="DP100" s="238"/>
      <c r="DQ100" s="238"/>
      <c r="DR100" s="238"/>
      <c r="DS100" s="238"/>
      <c r="DT100" s="238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238"/>
      <c r="EF100" s="238"/>
      <c r="EG100" s="238"/>
      <c r="EH100" s="238"/>
      <c r="EI100" s="238"/>
      <c r="EJ100" s="238"/>
      <c r="EK100" s="238"/>
      <c r="EL100" s="238"/>
      <c r="EM100" s="238"/>
      <c r="EN100" s="238"/>
      <c r="EO100" s="238"/>
      <c r="EP100" s="238"/>
      <c r="EQ100" s="238"/>
      <c r="ER100" s="238"/>
      <c r="ES100" s="238"/>
      <c r="ET100" s="238"/>
      <c r="EU100" s="238"/>
      <c r="EV100" s="238"/>
      <c r="EW100" s="238"/>
      <c r="EX100" s="238"/>
      <c r="EY100" s="238"/>
      <c r="EZ100" s="238"/>
      <c r="FA100" s="238"/>
      <c r="FB100" s="238"/>
      <c r="FC100" s="238"/>
      <c r="FD100" s="238"/>
      <c r="FE100" s="238"/>
      <c r="FF100" s="238"/>
      <c r="FG100" s="238"/>
      <c r="FH100" s="238"/>
      <c r="FI100" s="238"/>
      <c r="FJ100" s="238"/>
      <c r="FK100" s="238"/>
      <c r="FL100" s="238"/>
      <c r="FM100" s="238"/>
      <c r="FN100" s="238"/>
      <c r="FO100" s="238"/>
      <c r="FP100" s="238"/>
      <c r="FQ100" s="238"/>
      <c r="FR100" s="238"/>
      <c r="FS100" s="238"/>
      <c r="FT100" s="238"/>
      <c r="FU100" s="238"/>
      <c r="FV100" s="238"/>
      <c r="FW100" s="238"/>
      <c r="FX100" s="238"/>
      <c r="FY100" s="238"/>
      <c r="FZ100" s="238"/>
      <c r="GA100" s="238"/>
      <c r="GB100" s="238"/>
      <c r="GC100" s="238"/>
      <c r="GD100" s="238"/>
      <c r="GE100" s="238"/>
      <c r="GF100" s="238"/>
      <c r="GG100" s="238"/>
      <c r="GH100" s="238"/>
      <c r="GI100" s="238"/>
      <c r="GJ100" s="238"/>
      <c r="GK100" s="238"/>
      <c r="GL100" s="238"/>
      <c r="GM100" s="238"/>
      <c r="GN100" s="238"/>
      <c r="GO100" s="238"/>
      <c r="GP100" s="238"/>
      <c r="GQ100" s="238"/>
      <c r="GR100" s="238"/>
      <c r="GS100" s="238"/>
      <c r="GT100" s="238"/>
      <c r="GU100" s="238"/>
      <c r="GV100" s="238"/>
      <c r="GW100" s="238"/>
      <c r="GX100" s="238"/>
      <c r="GY100" s="238"/>
      <c r="GZ100" s="238"/>
      <c r="HA100" s="238"/>
      <c r="HB100" s="238"/>
      <c r="HC100" s="238"/>
      <c r="HD100" s="238"/>
      <c r="HE100" s="238"/>
      <c r="HF100" s="238"/>
      <c r="HG100" s="238"/>
      <c r="HH100" s="238"/>
      <c r="HI100" s="238"/>
      <c r="HJ100" s="238"/>
      <c r="HK100" s="238"/>
      <c r="HL100" s="238"/>
      <c r="HM100" s="238"/>
      <c r="HN100" s="238"/>
      <c r="HO100" s="238"/>
      <c r="HP100" s="238"/>
      <c r="HQ100" s="238"/>
      <c r="HR100" s="238"/>
      <c r="HS100" s="238"/>
      <c r="HT100" s="238"/>
      <c r="HU100" s="238"/>
      <c r="HV100" s="238"/>
      <c r="HW100" s="238"/>
      <c r="HX100" s="238"/>
      <c r="HY100" s="238"/>
      <c r="HZ100" s="238"/>
      <c r="IA100" s="238"/>
      <c r="IB100" s="238"/>
      <c r="IC100" s="238"/>
      <c r="ID100" s="238"/>
      <c r="IE100" s="238"/>
      <c r="IF100" s="238"/>
      <c r="IG100" s="238"/>
      <c r="IH100" s="238"/>
      <c r="II100" s="238"/>
      <c r="IJ100" s="238"/>
      <c r="IK100" s="238"/>
      <c r="IL100" s="238"/>
      <c r="IM100" s="238"/>
      <c r="IN100" s="238"/>
      <c r="IO100" s="238"/>
      <c r="IP100" s="238"/>
      <c r="IQ100" s="238"/>
      <c r="IR100" s="238"/>
      <c r="IS100" s="238"/>
      <c r="IT100" s="238"/>
    </row>
    <row r="101" spans="1:254" s="390" customFormat="1" ht="15" x14ac:dyDescent="0.25">
      <c r="A101" s="376" t="s">
        <v>794</v>
      </c>
      <c r="B101" s="389" t="s">
        <v>792</v>
      </c>
      <c r="C101" s="378" t="s">
        <v>432</v>
      </c>
      <c r="D101" s="378" t="s">
        <v>497</v>
      </c>
      <c r="E101" s="378" t="s">
        <v>809</v>
      </c>
      <c r="F101" s="378" t="s">
        <v>428</v>
      </c>
      <c r="G101" s="379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80"/>
      <c r="AH101" s="380"/>
      <c r="AI101" s="380"/>
      <c r="AJ101" s="380"/>
      <c r="AK101" s="380"/>
      <c r="AL101" s="380"/>
      <c r="AM101" s="380"/>
      <c r="AN101" s="380"/>
      <c r="AO101" s="380"/>
      <c r="AP101" s="380"/>
      <c r="AQ101" s="380"/>
      <c r="AR101" s="380"/>
      <c r="AS101" s="380"/>
      <c r="AT101" s="380"/>
      <c r="AU101" s="380"/>
      <c r="AV101" s="380"/>
      <c r="AW101" s="380"/>
      <c r="AX101" s="380"/>
      <c r="AY101" s="380"/>
      <c r="AZ101" s="380"/>
      <c r="BA101" s="380"/>
      <c r="BB101" s="380"/>
      <c r="BC101" s="380"/>
      <c r="BD101" s="380"/>
      <c r="BE101" s="380"/>
      <c r="BF101" s="380"/>
      <c r="BG101" s="380"/>
      <c r="BH101" s="380"/>
      <c r="BI101" s="380"/>
      <c r="BJ101" s="380"/>
      <c r="BK101" s="380"/>
      <c r="BL101" s="380"/>
      <c r="BM101" s="380"/>
      <c r="BN101" s="380"/>
      <c r="BO101" s="380"/>
      <c r="BP101" s="380"/>
      <c r="BQ101" s="380"/>
      <c r="BR101" s="380"/>
      <c r="BS101" s="380"/>
      <c r="BT101" s="380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  <c r="CE101" s="380"/>
      <c r="CF101" s="380"/>
      <c r="CG101" s="380"/>
      <c r="CH101" s="380"/>
      <c r="CI101" s="380"/>
      <c r="CJ101" s="380"/>
      <c r="CK101" s="380"/>
      <c r="CL101" s="380"/>
      <c r="CM101" s="380"/>
      <c r="CN101" s="380"/>
      <c r="CO101" s="380"/>
      <c r="CP101" s="380"/>
      <c r="CQ101" s="380"/>
      <c r="CR101" s="380"/>
      <c r="CS101" s="380"/>
      <c r="CT101" s="380"/>
      <c r="CU101" s="380"/>
      <c r="CV101" s="380"/>
      <c r="CW101" s="380"/>
      <c r="CX101" s="380"/>
      <c r="CY101" s="380"/>
      <c r="CZ101" s="380"/>
      <c r="DA101" s="380"/>
      <c r="DB101" s="380"/>
      <c r="DC101" s="380"/>
      <c r="DD101" s="380"/>
      <c r="DE101" s="380"/>
      <c r="DF101" s="380"/>
      <c r="DG101" s="380"/>
      <c r="DH101" s="380"/>
      <c r="DI101" s="380"/>
      <c r="DJ101" s="380"/>
      <c r="DK101" s="380"/>
      <c r="DL101" s="380"/>
      <c r="DM101" s="380"/>
      <c r="DN101" s="380"/>
      <c r="DO101" s="380"/>
      <c r="DP101" s="380"/>
      <c r="DQ101" s="380"/>
      <c r="DR101" s="380"/>
      <c r="DS101" s="380"/>
      <c r="DT101" s="380"/>
      <c r="DU101" s="380"/>
      <c r="DV101" s="380"/>
      <c r="DW101" s="380"/>
      <c r="DX101" s="380"/>
      <c r="DY101" s="380"/>
      <c r="DZ101" s="380"/>
      <c r="EA101" s="380"/>
      <c r="EB101" s="380"/>
      <c r="EC101" s="380"/>
      <c r="ED101" s="380"/>
      <c r="EE101" s="380"/>
      <c r="EF101" s="380"/>
      <c r="EG101" s="380"/>
      <c r="EH101" s="380"/>
      <c r="EI101" s="380"/>
      <c r="EJ101" s="380"/>
      <c r="EK101" s="380"/>
      <c r="EL101" s="380"/>
      <c r="EM101" s="380"/>
      <c r="EN101" s="380"/>
      <c r="EO101" s="380"/>
      <c r="EP101" s="380"/>
      <c r="EQ101" s="380"/>
      <c r="ER101" s="380"/>
      <c r="ES101" s="380"/>
      <c r="ET101" s="380"/>
      <c r="EU101" s="380"/>
      <c r="EV101" s="380"/>
      <c r="EW101" s="380"/>
      <c r="EX101" s="380"/>
      <c r="EY101" s="380"/>
      <c r="EZ101" s="380"/>
      <c r="FA101" s="380"/>
      <c r="FB101" s="380"/>
      <c r="FC101" s="380"/>
      <c r="FD101" s="380"/>
      <c r="FE101" s="380"/>
      <c r="FF101" s="380"/>
      <c r="FG101" s="380"/>
      <c r="FH101" s="380"/>
      <c r="FI101" s="380"/>
      <c r="FJ101" s="380"/>
      <c r="FK101" s="380"/>
      <c r="FL101" s="380"/>
      <c r="FM101" s="380"/>
      <c r="FN101" s="380"/>
      <c r="FO101" s="380"/>
      <c r="FP101" s="380"/>
      <c r="FQ101" s="380"/>
      <c r="FR101" s="380"/>
      <c r="FS101" s="380"/>
      <c r="FT101" s="380"/>
      <c r="FU101" s="380"/>
      <c r="FV101" s="380"/>
      <c r="FW101" s="380"/>
      <c r="FX101" s="380"/>
      <c r="FY101" s="380"/>
      <c r="FZ101" s="380"/>
      <c r="GA101" s="380"/>
      <c r="GB101" s="380"/>
      <c r="GC101" s="380"/>
      <c r="GD101" s="380"/>
      <c r="GE101" s="380"/>
      <c r="GF101" s="380"/>
      <c r="GG101" s="380"/>
      <c r="GH101" s="380"/>
      <c r="GI101" s="380"/>
      <c r="GJ101" s="380"/>
      <c r="GK101" s="380"/>
      <c r="GL101" s="380"/>
      <c r="GM101" s="380"/>
      <c r="GN101" s="380"/>
      <c r="GO101" s="380"/>
      <c r="GP101" s="380"/>
      <c r="GQ101" s="380"/>
      <c r="GR101" s="380"/>
      <c r="GS101" s="380"/>
      <c r="GT101" s="380"/>
      <c r="GU101" s="380"/>
      <c r="GV101" s="380"/>
      <c r="GW101" s="380"/>
      <c r="GX101" s="380"/>
      <c r="GY101" s="380"/>
      <c r="GZ101" s="380"/>
      <c r="HA101" s="380"/>
      <c r="HB101" s="380"/>
      <c r="HC101" s="380"/>
      <c r="HD101" s="380"/>
      <c r="HE101" s="380"/>
      <c r="HF101" s="380"/>
      <c r="HG101" s="380"/>
      <c r="HH101" s="380"/>
      <c r="HI101" s="380"/>
      <c r="HJ101" s="380"/>
      <c r="HK101" s="380"/>
      <c r="HL101" s="380"/>
      <c r="HM101" s="380"/>
      <c r="HN101" s="380"/>
      <c r="HO101" s="380"/>
      <c r="HP101" s="380"/>
      <c r="HQ101" s="380"/>
      <c r="HR101" s="380"/>
      <c r="HS101" s="380"/>
      <c r="HT101" s="380"/>
      <c r="HU101" s="380"/>
      <c r="HV101" s="380"/>
      <c r="HW101" s="380"/>
      <c r="HX101" s="380"/>
      <c r="HY101" s="380"/>
      <c r="HZ101" s="380"/>
      <c r="IA101" s="380"/>
      <c r="IB101" s="380"/>
      <c r="IC101" s="380"/>
      <c r="ID101" s="380"/>
      <c r="IE101" s="380"/>
      <c r="IF101" s="380"/>
      <c r="IG101" s="380"/>
      <c r="IH101" s="380"/>
      <c r="II101" s="380"/>
      <c r="IJ101" s="380"/>
      <c r="IK101" s="380"/>
      <c r="IL101" s="380"/>
      <c r="IM101" s="380"/>
      <c r="IN101" s="380"/>
      <c r="IO101" s="380"/>
      <c r="IP101" s="380"/>
      <c r="IQ101" s="380"/>
      <c r="IR101" s="380"/>
      <c r="IS101" s="380"/>
      <c r="IT101" s="380"/>
    </row>
    <row r="102" spans="1:254" ht="13.5" x14ac:dyDescent="0.25">
      <c r="A102" s="402" t="s">
        <v>806</v>
      </c>
      <c r="B102" s="387" t="s">
        <v>792</v>
      </c>
      <c r="C102" s="387" t="s">
        <v>432</v>
      </c>
      <c r="D102" s="387" t="s">
        <v>497</v>
      </c>
      <c r="E102" s="387" t="s">
        <v>463</v>
      </c>
      <c r="F102" s="387"/>
      <c r="G102" s="374">
        <f>SUM(G103)</f>
        <v>7370</v>
      </c>
    </row>
    <row r="103" spans="1:254" ht="25.5" x14ac:dyDescent="0.2">
      <c r="A103" s="381" t="s">
        <v>810</v>
      </c>
      <c r="B103" s="386" t="s">
        <v>792</v>
      </c>
      <c r="C103" s="383" t="s">
        <v>432</v>
      </c>
      <c r="D103" s="383" t="s">
        <v>497</v>
      </c>
      <c r="E103" s="383" t="s">
        <v>503</v>
      </c>
      <c r="F103" s="383"/>
      <c r="G103" s="384">
        <f>SUM(G104:G107)</f>
        <v>7370</v>
      </c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  <c r="DH103" s="238"/>
      <c r="DI103" s="238"/>
      <c r="DJ103" s="238"/>
      <c r="DK103" s="238"/>
      <c r="DL103" s="238"/>
      <c r="DM103" s="238"/>
      <c r="DN103" s="238"/>
      <c r="DO103" s="238"/>
      <c r="DP103" s="238"/>
      <c r="DQ103" s="238"/>
      <c r="DR103" s="238"/>
      <c r="DS103" s="238"/>
      <c r="DT103" s="238"/>
      <c r="DU103" s="238"/>
      <c r="DV103" s="238"/>
      <c r="DW103" s="238"/>
      <c r="DX103" s="238"/>
      <c r="DY103" s="238"/>
      <c r="DZ103" s="238"/>
      <c r="EA103" s="238"/>
      <c r="EB103" s="238"/>
      <c r="EC103" s="238"/>
      <c r="ED103" s="238"/>
      <c r="EE103" s="238"/>
      <c r="EF103" s="238"/>
      <c r="EG103" s="238"/>
      <c r="EH103" s="238"/>
      <c r="EI103" s="238"/>
      <c r="EJ103" s="238"/>
      <c r="EK103" s="238"/>
      <c r="EL103" s="238"/>
      <c r="EM103" s="238"/>
      <c r="EN103" s="238"/>
      <c r="EO103" s="238"/>
      <c r="EP103" s="238"/>
      <c r="EQ103" s="238"/>
      <c r="ER103" s="238"/>
      <c r="ES103" s="238"/>
      <c r="ET103" s="238"/>
      <c r="EU103" s="238"/>
      <c r="EV103" s="238"/>
      <c r="EW103" s="238"/>
      <c r="EX103" s="238"/>
      <c r="EY103" s="238"/>
      <c r="EZ103" s="238"/>
      <c r="FA103" s="238"/>
      <c r="FB103" s="238"/>
      <c r="FC103" s="238"/>
      <c r="FD103" s="238"/>
      <c r="FE103" s="238"/>
      <c r="FF103" s="238"/>
      <c r="FG103" s="238"/>
      <c r="FH103" s="238"/>
      <c r="FI103" s="238"/>
      <c r="FJ103" s="238"/>
      <c r="FK103" s="238"/>
      <c r="FL103" s="238"/>
      <c r="FM103" s="238"/>
      <c r="FN103" s="238"/>
      <c r="FO103" s="238"/>
      <c r="FP103" s="238"/>
      <c r="FQ103" s="238"/>
      <c r="FR103" s="238"/>
      <c r="FS103" s="238"/>
      <c r="FT103" s="238"/>
      <c r="FU103" s="238"/>
      <c r="FV103" s="238"/>
      <c r="FW103" s="238"/>
      <c r="FX103" s="238"/>
      <c r="FY103" s="238"/>
      <c r="FZ103" s="238"/>
      <c r="GA103" s="238"/>
      <c r="GB103" s="238"/>
      <c r="GC103" s="238"/>
      <c r="GD103" s="238"/>
      <c r="GE103" s="238"/>
      <c r="GF103" s="238"/>
      <c r="GG103" s="238"/>
      <c r="GH103" s="238"/>
      <c r="GI103" s="238"/>
      <c r="GJ103" s="238"/>
      <c r="GK103" s="238"/>
      <c r="GL103" s="238"/>
      <c r="GM103" s="238"/>
      <c r="GN103" s="238"/>
      <c r="GO103" s="238"/>
      <c r="GP103" s="238"/>
      <c r="GQ103" s="238"/>
      <c r="GR103" s="238"/>
      <c r="GS103" s="238"/>
      <c r="GT103" s="238"/>
      <c r="GU103" s="238"/>
      <c r="GV103" s="238"/>
      <c r="GW103" s="238"/>
      <c r="GX103" s="238"/>
      <c r="GY103" s="238"/>
      <c r="GZ103" s="238"/>
      <c r="HA103" s="238"/>
      <c r="HB103" s="238"/>
      <c r="HC103" s="238"/>
      <c r="HD103" s="238"/>
      <c r="HE103" s="238"/>
      <c r="HF103" s="238"/>
      <c r="HG103" s="238"/>
      <c r="HH103" s="238"/>
      <c r="HI103" s="238"/>
      <c r="HJ103" s="238"/>
      <c r="HK103" s="238"/>
      <c r="HL103" s="238"/>
      <c r="HM103" s="238"/>
      <c r="HN103" s="238"/>
      <c r="HO103" s="238"/>
      <c r="HP103" s="238"/>
      <c r="HQ103" s="238"/>
      <c r="HR103" s="238"/>
      <c r="HS103" s="238"/>
      <c r="HT103" s="238"/>
      <c r="HU103" s="238"/>
      <c r="HV103" s="238"/>
      <c r="HW103" s="238"/>
      <c r="HX103" s="238"/>
      <c r="HY103" s="238"/>
      <c r="HZ103" s="238"/>
      <c r="IA103" s="238"/>
      <c r="IB103" s="238"/>
      <c r="IC103" s="238"/>
      <c r="ID103" s="238"/>
      <c r="IE103" s="238"/>
      <c r="IF103" s="238"/>
      <c r="IG103" s="238"/>
      <c r="IH103" s="238"/>
      <c r="II103" s="238"/>
      <c r="IJ103" s="238"/>
      <c r="IK103" s="238"/>
      <c r="IL103" s="238"/>
      <c r="IM103" s="238"/>
      <c r="IN103" s="238"/>
      <c r="IO103" s="238"/>
      <c r="IP103" s="238"/>
      <c r="IQ103" s="238"/>
      <c r="IR103" s="238"/>
      <c r="IS103" s="238"/>
      <c r="IT103" s="238"/>
    </row>
    <row r="104" spans="1:254" x14ac:dyDescent="0.2">
      <c r="A104" s="376" t="s">
        <v>794</v>
      </c>
      <c r="B104" s="389" t="s">
        <v>792</v>
      </c>
      <c r="C104" s="378" t="s">
        <v>432</v>
      </c>
      <c r="D104" s="378" t="s">
        <v>497</v>
      </c>
      <c r="E104" s="378" t="s">
        <v>503</v>
      </c>
      <c r="F104" s="378" t="s">
        <v>428</v>
      </c>
      <c r="G104" s="379">
        <v>7370</v>
      </c>
    </row>
    <row r="105" spans="1:254" x14ac:dyDescent="0.2">
      <c r="A105" s="376" t="s">
        <v>802</v>
      </c>
      <c r="B105" s="389" t="s">
        <v>792</v>
      </c>
      <c r="C105" s="378" t="s">
        <v>432</v>
      </c>
      <c r="D105" s="378" t="s">
        <v>497</v>
      </c>
      <c r="E105" s="378" t="s">
        <v>503</v>
      </c>
      <c r="F105" s="378" t="s">
        <v>471</v>
      </c>
      <c r="G105" s="379"/>
    </row>
    <row r="106" spans="1:254" x14ac:dyDescent="0.2">
      <c r="A106" s="376" t="s">
        <v>794</v>
      </c>
      <c r="B106" s="389" t="s">
        <v>792</v>
      </c>
      <c r="C106" s="378" t="s">
        <v>432</v>
      </c>
      <c r="D106" s="378" t="s">
        <v>497</v>
      </c>
      <c r="E106" s="378" t="s">
        <v>504</v>
      </c>
      <c r="F106" s="378" t="s">
        <v>428</v>
      </c>
      <c r="G106" s="379">
        <v>0</v>
      </c>
    </row>
    <row r="107" spans="1:254" ht="25.5" x14ac:dyDescent="0.2">
      <c r="A107" s="376" t="s">
        <v>472</v>
      </c>
      <c r="B107" s="389" t="s">
        <v>792</v>
      </c>
      <c r="C107" s="378" t="s">
        <v>432</v>
      </c>
      <c r="D107" s="378" t="s">
        <v>497</v>
      </c>
      <c r="E107" s="378" t="s">
        <v>503</v>
      </c>
      <c r="F107" s="378" t="s">
        <v>473</v>
      </c>
      <c r="G107" s="379"/>
    </row>
    <row r="108" spans="1:254" ht="13.5" x14ac:dyDescent="0.25">
      <c r="A108" s="366" t="s">
        <v>506</v>
      </c>
      <c r="B108" s="367" t="s">
        <v>792</v>
      </c>
      <c r="C108" s="367" t="s">
        <v>432</v>
      </c>
      <c r="D108" s="367" t="s">
        <v>507</v>
      </c>
      <c r="E108" s="367"/>
      <c r="F108" s="367"/>
      <c r="G108" s="369">
        <f>SUM(G109)</f>
        <v>300</v>
      </c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5"/>
      <c r="AH108" s="415"/>
      <c r="AI108" s="415"/>
      <c r="AJ108" s="415"/>
      <c r="AK108" s="415"/>
      <c r="AL108" s="415"/>
      <c r="AM108" s="415"/>
      <c r="AN108" s="415"/>
      <c r="AO108" s="415"/>
      <c r="AP108" s="415"/>
      <c r="AQ108" s="415"/>
      <c r="AR108" s="415"/>
      <c r="AS108" s="415"/>
      <c r="AT108" s="415"/>
      <c r="AU108" s="415"/>
      <c r="AV108" s="415"/>
      <c r="AW108" s="415"/>
      <c r="AX108" s="415"/>
      <c r="AY108" s="415"/>
      <c r="AZ108" s="415"/>
      <c r="BA108" s="415"/>
      <c r="BB108" s="415"/>
      <c r="BC108" s="415"/>
      <c r="BD108" s="415"/>
      <c r="BE108" s="415"/>
      <c r="BF108" s="415"/>
      <c r="BG108" s="415"/>
      <c r="BH108" s="415"/>
      <c r="BI108" s="415"/>
      <c r="BJ108" s="415"/>
      <c r="BK108" s="415"/>
      <c r="BL108" s="415"/>
      <c r="BM108" s="415"/>
      <c r="BN108" s="415"/>
      <c r="BO108" s="415"/>
      <c r="BP108" s="415"/>
      <c r="BQ108" s="415"/>
      <c r="BR108" s="415"/>
      <c r="BS108" s="415"/>
      <c r="BT108" s="415"/>
      <c r="BU108" s="415"/>
      <c r="BV108" s="415"/>
      <c r="BW108" s="415"/>
      <c r="BX108" s="415"/>
      <c r="BY108" s="415"/>
      <c r="BZ108" s="415"/>
      <c r="CA108" s="415"/>
      <c r="CB108" s="415"/>
      <c r="CC108" s="415"/>
      <c r="CD108" s="415"/>
      <c r="CE108" s="415"/>
      <c r="CF108" s="415"/>
      <c r="CG108" s="415"/>
      <c r="CH108" s="415"/>
      <c r="CI108" s="415"/>
      <c r="CJ108" s="415"/>
      <c r="CK108" s="415"/>
      <c r="CL108" s="415"/>
      <c r="CM108" s="415"/>
      <c r="CN108" s="415"/>
      <c r="CO108" s="415"/>
      <c r="CP108" s="415"/>
      <c r="CQ108" s="415"/>
      <c r="CR108" s="415"/>
      <c r="CS108" s="415"/>
      <c r="CT108" s="415"/>
      <c r="CU108" s="415"/>
      <c r="CV108" s="415"/>
      <c r="CW108" s="415"/>
      <c r="CX108" s="415"/>
      <c r="CY108" s="415"/>
      <c r="CZ108" s="415"/>
      <c r="DA108" s="415"/>
      <c r="DB108" s="415"/>
      <c r="DC108" s="415"/>
      <c r="DD108" s="415"/>
      <c r="DE108" s="415"/>
      <c r="DF108" s="415"/>
      <c r="DG108" s="415"/>
      <c r="DH108" s="415"/>
      <c r="DI108" s="415"/>
      <c r="DJ108" s="415"/>
      <c r="DK108" s="415"/>
      <c r="DL108" s="415"/>
      <c r="DM108" s="415"/>
      <c r="DN108" s="415"/>
      <c r="DO108" s="415"/>
      <c r="DP108" s="415"/>
      <c r="DQ108" s="415"/>
      <c r="DR108" s="415"/>
      <c r="DS108" s="415"/>
      <c r="DT108" s="415"/>
      <c r="DU108" s="415"/>
      <c r="DV108" s="415"/>
      <c r="DW108" s="415"/>
      <c r="DX108" s="415"/>
      <c r="DY108" s="415"/>
      <c r="DZ108" s="415"/>
      <c r="EA108" s="415"/>
      <c r="EB108" s="415"/>
      <c r="EC108" s="415"/>
      <c r="ED108" s="415"/>
      <c r="EE108" s="415"/>
      <c r="EF108" s="415"/>
      <c r="EG108" s="415"/>
      <c r="EH108" s="415"/>
      <c r="EI108" s="415"/>
      <c r="EJ108" s="415"/>
      <c r="EK108" s="415"/>
      <c r="EL108" s="415"/>
      <c r="EM108" s="415"/>
      <c r="EN108" s="415"/>
      <c r="EO108" s="415"/>
      <c r="EP108" s="415"/>
      <c r="EQ108" s="415"/>
      <c r="ER108" s="415"/>
      <c r="ES108" s="415"/>
      <c r="ET108" s="415"/>
      <c r="EU108" s="415"/>
      <c r="EV108" s="415"/>
      <c r="EW108" s="415"/>
      <c r="EX108" s="415"/>
      <c r="EY108" s="415"/>
      <c r="EZ108" s="415"/>
      <c r="FA108" s="415"/>
      <c r="FB108" s="415"/>
      <c r="FC108" s="415"/>
      <c r="FD108" s="415"/>
      <c r="FE108" s="415"/>
      <c r="FF108" s="415"/>
      <c r="FG108" s="415"/>
      <c r="FH108" s="415"/>
      <c r="FI108" s="415"/>
      <c r="FJ108" s="415"/>
      <c r="FK108" s="415"/>
      <c r="FL108" s="415"/>
      <c r="FM108" s="415"/>
      <c r="FN108" s="415"/>
      <c r="FO108" s="415"/>
      <c r="FP108" s="415"/>
      <c r="FQ108" s="415"/>
      <c r="FR108" s="415"/>
      <c r="FS108" s="415"/>
      <c r="FT108" s="415"/>
      <c r="FU108" s="415"/>
      <c r="FV108" s="415"/>
      <c r="FW108" s="415"/>
      <c r="FX108" s="415"/>
      <c r="FY108" s="415"/>
      <c r="FZ108" s="415"/>
      <c r="GA108" s="415"/>
      <c r="GB108" s="415"/>
      <c r="GC108" s="415"/>
      <c r="GD108" s="415"/>
      <c r="GE108" s="415"/>
      <c r="GF108" s="415"/>
      <c r="GG108" s="415"/>
      <c r="GH108" s="415"/>
      <c r="GI108" s="415"/>
      <c r="GJ108" s="415"/>
      <c r="GK108" s="415"/>
      <c r="GL108" s="415"/>
      <c r="GM108" s="415"/>
      <c r="GN108" s="415"/>
      <c r="GO108" s="415"/>
      <c r="GP108" s="415"/>
      <c r="GQ108" s="415"/>
      <c r="GR108" s="415"/>
      <c r="GS108" s="415"/>
      <c r="GT108" s="415"/>
      <c r="GU108" s="415"/>
      <c r="GV108" s="415"/>
      <c r="GW108" s="415"/>
      <c r="GX108" s="415"/>
      <c r="GY108" s="415"/>
      <c r="GZ108" s="415"/>
      <c r="HA108" s="415"/>
      <c r="HB108" s="415"/>
      <c r="HC108" s="415"/>
      <c r="HD108" s="415"/>
      <c r="HE108" s="415"/>
      <c r="HF108" s="415"/>
      <c r="HG108" s="415"/>
      <c r="HH108" s="415"/>
      <c r="HI108" s="415"/>
      <c r="HJ108" s="415"/>
      <c r="HK108" s="415"/>
      <c r="HL108" s="415"/>
      <c r="HM108" s="415"/>
      <c r="HN108" s="415"/>
      <c r="HO108" s="415"/>
      <c r="HP108" s="415"/>
      <c r="HQ108" s="415"/>
      <c r="HR108" s="415"/>
      <c r="HS108" s="415"/>
      <c r="HT108" s="415"/>
      <c r="HU108" s="415"/>
      <c r="HV108" s="415"/>
      <c r="HW108" s="415"/>
      <c r="HX108" s="415"/>
      <c r="HY108" s="415"/>
      <c r="HZ108" s="415"/>
      <c r="IA108" s="415"/>
      <c r="IB108" s="415"/>
      <c r="IC108" s="415"/>
      <c r="ID108" s="415"/>
      <c r="IE108" s="415"/>
      <c r="IF108" s="415"/>
      <c r="IG108" s="415"/>
      <c r="IH108" s="415"/>
      <c r="II108" s="415"/>
      <c r="IJ108" s="415"/>
      <c r="IK108" s="415"/>
      <c r="IL108" s="415"/>
      <c r="IM108" s="415"/>
      <c r="IN108" s="415"/>
      <c r="IO108" s="415"/>
      <c r="IP108" s="415"/>
      <c r="IQ108" s="415"/>
      <c r="IR108" s="415"/>
      <c r="IS108" s="415"/>
      <c r="IT108" s="415"/>
    </row>
    <row r="109" spans="1:254" ht="13.5" x14ac:dyDescent="0.25">
      <c r="A109" s="371" t="s">
        <v>462</v>
      </c>
      <c r="B109" s="378" t="s">
        <v>792</v>
      </c>
      <c r="C109" s="367" t="s">
        <v>432</v>
      </c>
      <c r="D109" s="367" t="s">
        <v>507</v>
      </c>
      <c r="E109" s="367" t="s">
        <v>811</v>
      </c>
      <c r="F109" s="367"/>
      <c r="G109" s="369">
        <f>SUM(G112+G110)</f>
        <v>300</v>
      </c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80"/>
      <c r="AJ109" s="380"/>
      <c r="AK109" s="380"/>
      <c r="AL109" s="380"/>
      <c r="AM109" s="380"/>
      <c r="AN109" s="380"/>
      <c r="AO109" s="380"/>
      <c r="AP109" s="380"/>
      <c r="AQ109" s="380"/>
      <c r="AR109" s="380"/>
      <c r="AS109" s="380"/>
      <c r="AT109" s="380"/>
      <c r="AU109" s="380"/>
      <c r="AV109" s="380"/>
      <c r="AW109" s="380"/>
      <c r="AX109" s="380"/>
      <c r="AY109" s="380"/>
      <c r="AZ109" s="380"/>
      <c r="BA109" s="380"/>
      <c r="BB109" s="380"/>
      <c r="BC109" s="380"/>
      <c r="BD109" s="380"/>
      <c r="BE109" s="380"/>
      <c r="BF109" s="380"/>
      <c r="BG109" s="380"/>
      <c r="BH109" s="380"/>
      <c r="BI109" s="380"/>
      <c r="BJ109" s="380"/>
      <c r="BK109" s="380"/>
      <c r="BL109" s="380"/>
      <c r="BM109" s="380"/>
      <c r="BN109" s="380"/>
      <c r="BO109" s="380"/>
      <c r="BP109" s="380"/>
      <c r="BQ109" s="380"/>
      <c r="BR109" s="380"/>
      <c r="BS109" s="380"/>
      <c r="BT109" s="380"/>
      <c r="BU109" s="380"/>
      <c r="BV109" s="380"/>
      <c r="BW109" s="380"/>
      <c r="BX109" s="380"/>
      <c r="BY109" s="380"/>
      <c r="BZ109" s="380"/>
      <c r="CA109" s="380"/>
      <c r="CB109" s="380"/>
      <c r="CC109" s="380"/>
      <c r="CD109" s="380"/>
      <c r="CE109" s="380"/>
      <c r="CF109" s="380"/>
      <c r="CG109" s="380"/>
      <c r="CH109" s="380"/>
      <c r="CI109" s="380"/>
      <c r="CJ109" s="380"/>
      <c r="CK109" s="380"/>
      <c r="CL109" s="380"/>
      <c r="CM109" s="380"/>
      <c r="CN109" s="380"/>
      <c r="CO109" s="380"/>
      <c r="CP109" s="380"/>
      <c r="CQ109" s="380"/>
      <c r="CR109" s="380"/>
      <c r="CS109" s="380"/>
      <c r="CT109" s="380"/>
      <c r="CU109" s="380"/>
      <c r="CV109" s="380"/>
      <c r="CW109" s="380"/>
      <c r="CX109" s="380"/>
      <c r="CY109" s="380"/>
      <c r="CZ109" s="380"/>
      <c r="DA109" s="380"/>
      <c r="DB109" s="380"/>
      <c r="DC109" s="380"/>
      <c r="DD109" s="380"/>
      <c r="DE109" s="380"/>
      <c r="DF109" s="380"/>
      <c r="DG109" s="380"/>
      <c r="DH109" s="380"/>
      <c r="DI109" s="380"/>
      <c r="DJ109" s="380"/>
      <c r="DK109" s="380"/>
      <c r="DL109" s="380"/>
      <c r="DM109" s="380"/>
      <c r="DN109" s="380"/>
      <c r="DO109" s="380"/>
      <c r="DP109" s="380"/>
      <c r="DQ109" s="380"/>
      <c r="DR109" s="380"/>
      <c r="DS109" s="380"/>
      <c r="DT109" s="380"/>
      <c r="DU109" s="380"/>
      <c r="DV109" s="380"/>
      <c r="DW109" s="380"/>
      <c r="DX109" s="380"/>
      <c r="DY109" s="380"/>
      <c r="DZ109" s="380"/>
      <c r="EA109" s="380"/>
      <c r="EB109" s="380"/>
      <c r="EC109" s="380"/>
      <c r="ED109" s="380"/>
      <c r="EE109" s="380"/>
      <c r="EF109" s="380"/>
      <c r="EG109" s="380"/>
      <c r="EH109" s="380"/>
      <c r="EI109" s="380"/>
      <c r="EJ109" s="380"/>
      <c r="EK109" s="380"/>
      <c r="EL109" s="380"/>
      <c r="EM109" s="380"/>
      <c r="EN109" s="380"/>
      <c r="EO109" s="380"/>
      <c r="EP109" s="380"/>
      <c r="EQ109" s="380"/>
      <c r="ER109" s="380"/>
      <c r="ES109" s="380"/>
      <c r="ET109" s="380"/>
      <c r="EU109" s="380"/>
      <c r="EV109" s="380"/>
      <c r="EW109" s="380"/>
      <c r="EX109" s="380"/>
      <c r="EY109" s="380"/>
      <c r="EZ109" s="380"/>
      <c r="FA109" s="380"/>
      <c r="FB109" s="380"/>
      <c r="FC109" s="380"/>
      <c r="FD109" s="380"/>
      <c r="FE109" s="380"/>
      <c r="FF109" s="380"/>
      <c r="FG109" s="380"/>
      <c r="FH109" s="380"/>
      <c r="FI109" s="380"/>
      <c r="FJ109" s="380"/>
      <c r="FK109" s="380"/>
      <c r="FL109" s="380"/>
      <c r="FM109" s="380"/>
      <c r="FN109" s="380"/>
      <c r="FO109" s="380"/>
      <c r="FP109" s="380"/>
      <c r="FQ109" s="380"/>
      <c r="FR109" s="380"/>
      <c r="FS109" s="380"/>
      <c r="FT109" s="380"/>
      <c r="FU109" s="380"/>
      <c r="FV109" s="380"/>
      <c r="FW109" s="380"/>
      <c r="FX109" s="380"/>
      <c r="FY109" s="380"/>
      <c r="FZ109" s="380"/>
      <c r="GA109" s="380"/>
      <c r="GB109" s="380"/>
      <c r="GC109" s="380"/>
      <c r="GD109" s="380"/>
      <c r="GE109" s="380"/>
      <c r="GF109" s="380"/>
      <c r="GG109" s="380"/>
      <c r="GH109" s="380"/>
      <c r="GI109" s="380"/>
      <c r="GJ109" s="380"/>
      <c r="GK109" s="380"/>
      <c r="GL109" s="380"/>
      <c r="GM109" s="380"/>
      <c r="GN109" s="380"/>
      <c r="GO109" s="380"/>
      <c r="GP109" s="380"/>
      <c r="GQ109" s="380"/>
      <c r="GR109" s="380"/>
      <c r="GS109" s="380"/>
      <c r="GT109" s="380"/>
      <c r="GU109" s="380"/>
      <c r="GV109" s="380"/>
      <c r="GW109" s="380"/>
      <c r="GX109" s="380"/>
      <c r="GY109" s="380"/>
      <c r="GZ109" s="380"/>
      <c r="HA109" s="380"/>
      <c r="HB109" s="380"/>
      <c r="HC109" s="380"/>
      <c r="HD109" s="380"/>
      <c r="HE109" s="380"/>
      <c r="HF109" s="380"/>
      <c r="HG109" s="380"/>
      <c r="HH109" s="380"/>
      <c r="HI109" s="380"/>
      <c r="HJ109" s="380"/>
      <c r="HK109" s="380"/>
      <c r="HL109" s="380"/>
      <c r="HM109" s="380"/>
      <c r="HN109" s="380"/>
      <c r="HO109" s="380"/>
      <c r="HP109" s="380"/>
      <c r="HQ109" s="380"/>
      <c r="HR109" s="380"/>
      <c r="HS109" s="380"/>
      <c r="HT109" s="380"/>
      <c r="HU109" s="380"/>
      <c r="HV109" s="380"/>
      <c r="HW109" s="380"/>
      <c r="HX109" s="380"/>
      <c r="HY109" s="380"/>
      <c r="HZ109" s="380"/>
      <c r="IA109" s="380"/>
      <c r="IB109" s="380"/>
      <c r="IC109" s="380"/>
      <c r="ID109" s="380"/>
      <c r="IE109" s="380"/>
      <c r="IF109" s="380"/>
      <c r="IG109" s="380"/>
      <c r="IH109" s="380"/>
      <c r="II109" s="380"/>
      <c r="IJ109" s="380"/>
      <c r="IK109" s="380"/>
      <c r="IL109" s="380"/>
      <c r="IM109" s="380"/>
      <c r="IN109" s="380"/>
      <c r="IO109" s="380"/>
      <c r="IP109" s="380"/>
      <c r="IQ109" s="380"/>
      <c r="IR109" s="380"/>
      <c r="IS109" s="380"/>
      <c r="IT109" s="380"/>
    </row>
    <row r="110" spans="1:254" s="415" customFormat="1" ht="26.25" x14ac:dyDescent="0.25">
      <c r="A110" s="381" t="s">
        <v>812</v>
      </c>
      <c r="B110" s="416" t="s">
        <v>792</v>
      </c>
      <c r="C110" s="386" t="s">
        <v>432</v>
      </c>
      <c r="D110" s="386" t="s">
        <v>507</v>
      </c>
      <c r="E110" s="386" t="s">
        <v>469</v>
      </c>
      <c r="F110" s="386"/>
      <c r="G110" s="384">
        <f>SUM(G111)</f>
        <v>250</v>
      </c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/>
      <c r="AJ110" s="348"/>
      <c r="AK110" s="348"/>
      <c r="AL110" s="348"/>
      <c r="AM110" s="348"/>
      <c r="AN110" s="348"/>
      <c r="AO110" s="348"/>
      <c r="AP110" s="348"/>
      <c r="AQ110" s="348"/>
      <c r="AR110" s="348"/>
      <c r="AS110" s="348"/>
      <c r="AT110" s="348"/>
      <c r="AU110" s="348"/>
      <c r="AV110" s="348"/>
      <c r="AW110" s="348"/>
      <c r="AX110" s="348"/>
      <c r="AY110" s="348"/>
      <c r="AZ110" s="348"/>
      <c r="BA110" s="348"/>
      <c r="BB110" s="348"/>
      <c r="BC110" s="348"/>
      <c r="BD110" s="348"/>
      <c r="BE110" s="348"/>
      <c r="BF110" s="348"/>
      <c r="BG110" s="348"/>
      <c r="BH110" s="348"/>
      <c r="BI110" s="348"/>
      <c r="BJ110" s="348"/>
      <c r="BK110" s="348"/>
      <c r="BL110" s="348"/>
      <c r="BM110" s="348"/>
      <c r="BN110" s="348"/>
      <c r="BO110" s="348"/>
      <c r="BP110" s="348"/>
      <c r="BQ110" s="348"/>
      <c r="BR110" s="348"/>
      <c r="BS110" s="348"/>
      <c r="BT110" s="348"/>
      <c r="BU110" s="348"/>
      <c r="BV110" s="348"/>
      <c r="BW110" s="348"/>
      <c r="BX110" s="348"/>
      <c r="BY110" s="348"/>
      <c r="BZ110" s="348"/>
      <c r="CA110" s="348"/>
      <c r="CB110" s="348"/>
      <c r="CC110" s="348"/>
      <c r="CD110" s="348"/>
      <c r="CE110" s="348"/>
      <c r="CF110" s="348"/>
      <c r="CG110" s="348"/>
      <c r="CH110" s="348"/>
      <c r="CI110" s="348"/>
      <c r="CJ110" s="348"/>
      <c r="CK110" s="348"/>
      <c r="CL110" s="348"/>
      <c r="CM110" s="348"/>
      <c r="CN110" s="348"/>
      <c r="CO110" s="348"/>
      <c r="CP110" s="348"/>
      <c r="CQ110" s="348"/>
      <c r="CR110" s="348"/>
      <c r="CS110" s="348"/>
      <c r="CT110" s="348"/>
      <c r="CU110" s="348"/>
      <c r="CV110" s="348"/>
      <c r="CW110" s="348"/>
      <c r="CX110" s="348"/>
      <c r="CY110" s="348"/>
      <c r="CZ110" s="348"/>
      <c r="DA110" s="348"/>
      <c r="DB110" s="348"/>
      <c r="DC110" s="348"/>
      <c r="DD110" s="348"/>
      <c r="DE110" s="348"/>
      <c r="DF110" s="348"/>
      <c r="DG110" s="348"/>
      <c r="DH110" s="348"/>
      <c r="DI110" s="348"/>
      <c r="DJ110" s="348"/>
      <c r="DK110" s="348"/>
      <c r="DL110" s="348"/>
      <c r="DM110" s="348"/>
      <c r="DN110" s="348"/>
      <c r="DO110" s="348"/>
      <c r="DP110" s="348"/>
      <c r="DQ110" s="348"/>
      <c r="DR110" s="348"/>
      <c r="DS110" s="348"/>
      <c r="DT110" s="348"/>
      <c r="DU110" s="348"/>
      <c r="DV110" s="348"/>
      <c r="DW110" s="348"/>
      <c r="DX110" s="348"/>
      <c r="DY110" s="348"/>
      <c r="DZ110" s="348"/>
      <c r="EA110" s="348"/>
      <c r="EB110" s="348"/>
      <c r="EC110" s="348"/>
      <c r="ED110" s="348"/>
      <c r="EE110" s="348"/>
      <c r="EF110" s="348"/>
      <c r="EG110" s="348"/>
      <c r="EH110" s="348"/>
      <c r="EI110" s="348"/>
      <c r="EJ110" s="348"/>
      <c r="EK110" s="348"/>
      <c r="EL110" s="348"/>
      <c r="EM110" s="348"/>
      <c r="EN110" s="348"/>
      <c r="EO110" s="348"/>
      <c r="EP110" s="348"/>
      <c r="EQ110" s="348"/>
      <c r="ER110" s="348"/>
      <c r="ES110" s="348"/>
      <c r="ET110" s="348"/>
      <c r="EU110" s="348"/>
      <c r="EV110" s="348"/>
      <c r="EW110" s="348"/>
      <c r="EX110" s="348"/>
      <c r="EY110" s="348"/>
      <c r="EZ110" s="348"/>
      <c r="FA110" s="348"/>
      <c r="FB110" s="348"/>
      <c r="FC110" s="348"/>
      <c r="FD110" s="348"/>
      <c r="FE110" s="348"/>
      <c r="FF110" s="348"/>
      <c r="FG110" s="348"/>
      <c r="FH110" s="348"/>
      <c r="FI110" s="348"/>
      <c r="FJ110" s="348"/>
      <c r="FK110" s="348"/>
      <c r="FL110" s="348"/>
      <c r="FM110" s="348"/>
      <c r="FN110" s="348"/>
      <c r="FO110" s="348"/>
      <c r="FP110" s="348"/>
      <c r="FQ110" s="348"/>
      <c r="FR110" s="348"/>
      <c r="FS110" s="348"/>
      <c r="FT110" s="348"/>
      <c r="FU110" s="348"/>
      <c r="FV110" s="348"/>
      <c r="FW110" s="348"/>
      <c r="FX110" s="348"/>
      <c r="FY110" s="348"/>
      <c r="FZ110" s="348"/>
      <c r="GA110" s="348"/>
      <c r="GB110" s="348"/>
      <c r="GC110" s="348"/>
      <c r="GD110" s="348"/>
      <c r="GE110" s="348"/>
      <c r="GF110" s="348"/>
      <c r="GG110" s="348"/>
      <c r="GH110" s="348"/>
      <c r="GI110" s="348"/>
      <c r="GJ110" s="348"/>
      <c r="GK110" s="348"/>
      <c r="GL110" s="348"/>
      <c r="GM110" s="348"/>
      <c r="GN110" s="348"/>
      <c r="GO110" s="348"/>
      <c r="GP110" s="348"/>
      <c r="GQ110" s="348"/>
      <c r="GR110" s="348"/>
      <c r="GS110" s="348"/>
      <c r="GT110" s="348"/>
      <c r="GU110" s="348"/>
      <c r="GV110" s="348"/>
      <c r="GW110" s="348"/>
      <c r="GX110" s="348"/>
      <c r="GY110" s="348"/>
      <c r="GZ110" s="348"/>
      <c r="HA110" s="348"/>
      <c r="HB110" s="348"/>
      <c r="HC110" s="348"/>
      <c r="HD110" s="348"/>
      <c r="HE110" s="348"/>
      <c r="HF110" s="348"/>
      <c r="HG110" s="348"/>
      <c r="HH110" s="348"/>
      <c r="HI110" s="348"/>
      <c r="HJ110" s="348"/>
      <c r="HK110" s="348"/>
      <c r="HL110" s="348"/>
      <c r="HM110" s="348"/>
      <c r="HN110" s="348"/>
      <c r="HO110" s="348"/>
      <c r="HP110" s="348"/>
      <c r="HQ110" s="348"/>
      <c r="HR110" s="348"/>
      <c r="HS110" s="348"/>
      <c r="HT110" s="348"/>
      <c r="HU110" s="348"/>
      <c r="HV110" s="348"/>
      <c r="HW110" s="348"/>
      <c r="HX110" s="348"/>
      <c r="HY110" s="348"/>
      <c r="HZ110" s="348"/>
      <c r="IA110" s="348"/>
      <c r="IB110" s="348"/>
      <c r="IC110" s="348"/>
      <c r="ID110" s="348"/>
      <c r="IE110" s="348"/>
      <c r="IF110" s="348"/>
      <c r="IG110" s="348"/>
      <c r="IH110" s="348"/>
      <c r="II110" s="348"/>
      <c r="IJ110" s="348"/>
      <c r="IK110" s="348"/>
      <c r="IL110" s="348"/>
      <c r="IM110" s="348"/>
      <c r="IN110" s="348"/>
      <c r="IO110" s="348"/>
      <c r="IP110" s="348"/>
      <c r="IQ110" s="348"/>
      <c r="IR110" s="348"/>
      <c r="IS110" s="348"/>
      <c r="IT110" s="348"/>
    </row>
    <row r="111" spans="1:254" s="380" customFormat="1" x14ac:dyDescent="0.2">
      <c r="A111" s="376" t="s">
        <v>794</v>
      </c>
      <c r="B111" s="416" t="s">
        <v>792</v>
      </c>
      <c r="C111" s="378" t="s">
        <v>432</v>
      </c>
      <c r="D111" s="378" t="s">
        <v>507</v>
      </c>
      <c r="E111" s="378" t="s">
        <v>469</v>
      </c>
      <c r="F111" s="378" t="s">
        <v>428</v>
      </c>
      <c r="G111" s="417">
        <v>250</v>
      </c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8"/>
      <c r="BE111" s="348"/>
      <c r="BF111" s="348"/>
      <c r="BG111" s="348"/>
      <c r="BH111" s="348"/>
      <c r="BI111" s="348"/>
      <c r="BJ111" s="348"/>
      <c r="BK111" s="348"/>
      <c r="BL111" s="348"/>
      <c r="BM111" s="348"/>
      <c r="BN111" s="348"/>
      <c r="BO111" s="348"/>
      <c r="BP111" s="348"/>
      <c r="BQ111" s="348"/>
      <c r="BR111" s="348"/>
      <c r="BS111" s="348"/>
      <c r="BT111" s="348"/>
      <c r="BU111" s="348"/>
      <c r="BV111" s="348"/>
      <c r="BW111" s="348"/>
      <c r="BX111" s="348"/>
      <c r="BY111" s="348"/>
      <c r="BZ111" s="348"/>
      <c r="CA111" s="348"/>
      <c r="CB111" s="348"/>
      <c r="CC111" s="348"/>
      <c r="CD111" s="348"/>
      <c r="CE111" s="348"/>
      <c r="CF111" s="348"/>
      <c r="CG111" s="348"/>
      <c r="CH111" s="348"/>
      <c r="CI111" s="348"/>
      <c r="CJ111" s="348"/>
      <c r="CK111" s="348"/>
      <c r="CL111" s="348"/>
      <c r="CM111" s="348"/>
      <c r="CN111" s="348"/>
      <c r="CO111" s="348"/>
      <c r="CP111" s="348"/>
      <c r="CQ111" s="348"/>
      <c r="CR111" s="348"/>
      <c r="CS111" s="348"/>
      <c r="CT111" s="348"/>
      <c r="CU111" s="348"/>
      <c r="CV111" s="348"/>
      <c r="CW111" s="348"/>
      <c r="CX111" s="348"/>
      <c r="CY111" s="348"/>
      <c r="CZ111" s="348"/>
      <c r="DA111" s="348"/>
      <c r="DB111" s="348"/>
      <c r="DC111" s="348"/>
      <c r="DD111" s="348"/>
      <c r="DE111" s="348"/>
      <c r="DF111" s="348"/>
      <c r="DG111" s="348"/>
      <c r="DH111" s="348"/>
      <c r="DI111" s="348"/>
      <c r="DJ111" s="348"/>
      <c r="DK111" s="348"/>
      <c r="DL111" s="348"/>
      <c r="DM111" s="348"/>
      <c r="DN111" s="348"/>
      <c r="DO111" s="348"/>
      <c r="DP111" s="348"/>
      <c r="DQ111" s="348"/>
      <c r="DR111" s="348"/>
      <c r="DS111" s="348"/>
      <c r="DT111" s="348"/>
      <c r="DU111" s="348"/>
      <c r="DV111" s="348"/>
      <c r="DW111" s="348"/>
      <c r="DX111" s="348"/>
      <c r="DY111" s="348"/>
      <c r="DZ111" s="348"/>
      <c r="EA111" s="348"/>
      <c r="EB111" s="348"/>
      <c r="EC111" s="348"/>
      <c r="ED111" s="348"/>
      <c r="EE111" s="348"/>
      <c r="EF111" s="348"/>
      <c r="EG111" s="348"/>
      <c r="EH111" s="348"/>
      <c r="EI111" s="348"/>
      <c r="EJ111" s="348"/>
      <c r="EK111" s="348"/>
      <c r="EL111" s="348"/>
      <c r="EM111" s="348"/>
      <c r="EN111" s="348"/>
      <c r="EO111" s="348"/>
      <c r="EP111" s="348"/>
      <c r="EQ111" s="348"/>
      <c r="ER111" s="348"/>
      <c r="ES111" s="348"/>
      <c r="ET111" s="348"/>
      <c r="EU111" s="348"/>
      <c r="EV111" s="348"/>
      <c r="EW111" s="348"/>
      <c r="EX111" s="348"/>
      <c r="EY111" s="348"/>
      <c r="EZ111" s="348"/>
      <c r="FA111" s="348"/>
      <c r="FB111" s="348"/>
      <c r="FC111" s="348"/>
      <c r="FD111" s="348"/>
      <c r="FE111" s="348"/>
      <c r="FF111" s="348"/>
      <c r="FG111" s="348"/>
      <c r="FH111" s="348"/>
      <c r="FI111" s="348"/>
      <c r="FJ111" s="348"/>
      <c r="FK111" s="348"/>
      <c r="FL111" s="348"/>
      <c r="FM111" s="348"/>
      <c r="FN111" s="348"/>
      <c r="FO111" s="348"/>
      <c r="FP111" s="348"/>
      <c r="FQ111" s="348"/>
      <c r="FR111" s="348"/>
      <c r="FS111" s="348"/>
      <c r="FT111" s="348"/>
      <c r="FU111" s="348"/>
      <c r="FV111" s="348"/>
      <c r="FW111" s="348"/>
      <c r="FX111" s="348"/>
      <c r="FY111" s="348"/>
      <c r="FZ111" s="348"/>
      <c r="GA111" s="348"/>
      <c r="GB111" s="348"/>
      <c r="GC111" s="348"/>
      <c r="GD111" s="348"/>
      <c r="GE111" s="348"/>
      <c r="GF111" s="348"/>
      <c r="GG111" s="348"/>
      <c r="GH111" s="348"/>
      <c r="GI111" s="348"/>
      <c r="GJ111" s="348"/>
      <c r="GK111" s="348"/>
      <c r="GL111" s="348"/>
      <c r="GM111" s="348"/>
      <c r="GN111" s="348"/>
      <c r="GO111" s="348"/>
      <c r="GP111" s="348"/>
      <c r="GQ111" s="348"/>
      <c r="GR111" s="348"/>
      <c r="GS111" s="348"/>
      <c r="GT111" s="348"/>
      <c r="GU111" s="348"/>
      <c r="GV111" s="348"/>
      <c r="GW111" s="348"/>
      <c r="GX111" s="348"/>
      <c r="GY111" s="348"/>
      <c r="GZ111" s="348"/>
      <c r="HA111" s="348"/>
      <c r="HB111" s="348"/>
      <c r="HC111" s="348"/>
      <c r="HD111" s="348"/>
      <c r="HE111" s="348"/>
      <c r="HF111" s="348"/>
      <c r="HG111" s="348"/>
      <c r="HH111" s="348"/>
      <c r="HI111" s="348"/>
      <c r="HJ111" s="348"/>
      <c r="HK111" s="348"/>
      <c r="HL111" s="348"/>
      <c r="HM111" s="348"/>
      <c r="HN111" s="348"/>
      <c r="HO111" s="348"/>
      <c r="HP111" s="348"/>
      <c r="HQ111" s="348"/>
      <c r="HR111" s="348"/>
      <c r="HS111" s="348"/>
      <c r="HT111" s="348"/>
      <c r="HU111" s="348"/>
      <c r="HV111" s="348"/>
      <c r="HW111" s="348"/>
      <c r="HX111" s="348"/>
      <c r="HY111" s="348"/>
      <c r="HZ111" s="348"/>
      <c r="IA111" s="348"/>
      <c r="IB111" s="348"/>
      <c r="IC111" s="348"/>
      <c r="ID111" s="348"/>
      <c r="IE111" s="348"/>
      <c r="IF111" s="348"/>
      <c r="IG111" s="348"/>
      <c r="IH111" s="348"/>
      <c r="II111" s="348"/>
      <c r="IJ111" s="348"/>
      <c r="IK111" s="348"/>
      <c r="IL111" s="348"/>
      <c r="IM111" s="348"/>
      <c r="IN111" s="348"/>
      <c r="IO111" s="348"/>
      <c r="IP111" s="348"/>
      <c r="IQ111" s="348"/>
      <c r="IR111" s="348"/>
      <c r="IS111" s="348"/>
      <c r="IT111" s="348"/>
    </row>
    <row r="112" spans="1:254" s="238" customFormat="1" ht="25.5" x14ac:dyDescent="0.2">
      <c r="A112" s="381" t="s">
        <v>813</v>
      </c>
      <c r="B112" s="386" t="s">
        <v>792</v>
      </c>
      <c r="C112" s="383" t="s">
        <v>432</v>
      </c>
      <c r="D112" s="383" t="s">
        <v>507</v>
      </c>
      <c r="E112" s="383" t="s">
        <v>510</v>
      </c>
      <c r="F112" s="383"/>
      <c r="G112" s="379">
        <f>SUM(G113)</f>
        <v>50</v>
      </c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418"/>
      <c r="AX112" s="418"/>
      <c r="AY112" s="418"/>
      <c r="AZ112" s="418"/>
      <c r="BA112" s="418"/>
      <c r="BB112" s="418"/>
      <c r="BC112" s="418"/>
      <c r="BD112" s="418"/>
      <c r="BE112" s="418"/>
      <c r="BF112" s="418"/>
      <c r="BG112" s="418"/>
      <c r="BH112" s="418"/>
      <c r="BI112" s="418"/>
      <c r="BJ112" s="418"/>
      <c r="BK112" s="418"/>
      <c r="BL112" s="418"/>
      <c r="BM112" s="418"/>
      <c r="BN112" s="418"/>
      <c r="BO112" s="418"/>
      <c r="BP112" s="418"/>
      <c r="BQ112" s="418"/>
      <c r="BR112" s="418"/>
      <c r="BS112" s="418"/>
      <c r="BT112" s="418"/>
      <c r="BU112" s="418"/>
      <c r="BV112" s="418"/>
      <c r="BW112" s="418"/>
      <c r="BX112" s="418"/>
      <c r="BY112" s="418"/>
      <c r="BZ112" s="418"/>
      <c r="CA112" s="418"/>
      <c r="CB112" s="418"/>
      <c r="CC112" s="418"/>
      <c r="CD112" s="418"/>
      <c r="CE112" s="418"/>
      <c r="CF112" s="418"/>
      <c r="CG112" s="418"/>
      <c r="CH112" s="418"/>
      <c r="CI112" s="418"/>
      <c r="CJ112" s="418"/>
      <c r="CK112" s="418"/>
      <c r="CL112" s="418"/>
      <c r="CM112" s="418"/>
      <c r="CN112" s="418"/>
      <c r="CO112" s="418"/>
      <c r="CP112" s="418"/>
      <c r="CQ112" s="418"/>
      <c r="CR112" s="418"/>
      <c r="CS112" s="418"/>
      <c r="CT112" s="418"/>
      <c r="CU112" s="418"/>
      <c r="CV112" s="418"/>
      <c r="CW112" s="418"/>
      <c r="CX112" s="418"/>
      <c r="CY112" s="418"/>
      <c r="CZ112" s="418"/>
      <c r="DA112" s="418"/>
      <c r="DB112" s="418"/>
      <c r="DC112" s="418"/>
      <c r="DD112" s="418"/>
      <c r="DE112" s="418"/>
      <c r="DF112" s="418"/>
      <c r="DG112" s="418"/>
      <c r="DH112" s="418"/>
      <c r="DI112" s="418"/>
      <c r="DJ112" s="418"/>
      <c r="DK112" s="418"/>
      <c r="DL112" s="418"/>
      <c r="DM112" s="418"/>
      <c r="DN112" s="418"/>
      <c r="DO112" s="418"/>
      <c r="DP112" s="418"/>
      <c r="DQ112" s="418"/>
      <c r="DR112" s="418"/>
      <c r="DS112" s="418"/>
      <c r="DT112" s="418"/>
      <c r="DU112" s="418"/>
      <c r="DV112" s="418"/>
      <c r="DW112" s="418"/>
      <c r="DX112" s="418"/>
      <c r="DY112" s="418"/>
      <c r="DZ112" s="418"/>
      <c r="EA112" s="418"/>
      <c r="EB112" s="418"/>
      <c r="EC112" s="418"/>
      <c r="ED112" s="418"/>
      <c r="EE112" s="418"/>
      <c r="EF112" s="418"/>
      <c r="EG112" s="418"/>
      <c r="EH112" s="418"/>
      <c r="EI112" s="418"/>
      <c r="EJ112" s="418"/>
      <c r="EK112" s="418"/>
      <c r="EL112" s="418"/>
      <c r="EM112" s="418"/>
      <c r="EN112" s="418"/>
      <c r="EO112" s="418"/>
      <c r="EP112" s="418"/>
      <c r="EQ112" s="418"/>
      <c r="ER112" s="418"/>
      <c r="ES112" s="418"/>
      <c r="ET112" s="418"/>
      <c r="EU112" s="418"/>
      <c r="EV112" s="418"/>
      <c r="EW112" s="418"/>
      <c r="EX112" s="418"/>
      <c r="EY112" s="418"/>
      <c r="EZ112" s="418"/>
      <c r="FA112" s="418"/>
      <c r="FB112" s="418"/>
      <c r="FC112" s="418"/>
      <c r="FD112" s="418"/>
      <c r="FE112" s="418"/>
      <c r="FF112" s="418"/>
      <c r="FG112" s="418"/>
      <c r="FH112" s="418"/>
      <c r="FI112" s="418"/>
      <c r="FJ112" s="418"/>
      <c r="FK112" s="418"/>
      <c r="FL112" s="418"/>
      <c r="FM112" s="418"/>
      <c r="FN112" s="418"/>
      <c r="FO112" s="418"/>
      <c r="FP112" s="418"/>
      <c r="FQ112" s="418"/>
      <c r="FR112" s="418"/>
      <c r="FS112" s="418"/>
      <c r="FT112" s="418"/>
      <c r="FU112" s="418"/>
      <c r="FV112" s="418"/>
      <c r="FW112" s="418"/>
      <c r="FX112" s="418"/>
      <c r="FY112" s="418"/>
      <c r="FZ112" s="418"/>
      <c r="GA112" s="418"/>
      <c r="GB112" s="418"/>
      <c r="GC112" s="418"/>
      <c r="GD112" s="418"/>
      <c r="GE112" s="418"/>
      <c r="GF112" s="418"/>
      <c r="GG112" s="418"/>
      <c r="GH112" s="418"/>
      <c r="GI112" s="418"/>
      <c r="GJ112" s="418"/>
      <c r="GK112" s="418"/>
      <c r="GL112" s="418"/>
      <c r="GM112" s="418"/>
      <c r="GN112" s="418"/>
      <c r="GO112" s="418"/>
      <c r="GP112" s="418"/>
      <c r="GQ112" s="418"/>
      <c r="GR112" s="418"/>
      <c r="GS112" s="418"/>
      <c r="GT112" s="418"/>
      <c r="GU112" s="418"/>
      <c r="GV112" s="418"/>
      <c r="GW112" s="418"/>
      <c r="GX112" s="418"/>
      <c r="GY112" s="418"/>
      <c r="GZ112" s="418"/>
      <c r="HA112" s="418"/>
      <c r="HB112" s="418"/>
      <c r="HC112" s="418"/>
      <c r="HD112" s="418"/>
      <c r="HE112" s="418"/>
      <c r="HF112" s="418"/>
      <c r="HG112" s="418"/>
      <c r="HH112" s="418"/>
      <c r="HI112" s="418"/>
      <c r="HJ112" s="418"/>
      <c r="HK112" s="418"/>
      <c r="HL112" s="418"/>
      <c r="HM112" s="418"/>
      <c r="HN112" s="418"/>
      <c r="HO112" s="418"/>
      <c r="HP112" s="418"/>
      <c r="HQ112" s="418"/>
      <c r="HR112" s="418"/>
      <c r="HS112" s="418"/>
      <c r="HT112" s="418"/>
      <c r="HU112" s="418"/>
      <c r="HV112" s="418"/>
      <c r="HW112" s="418"/>
      <c r="HX112" s="418"/>
      <c r="HY112" s="418"/>
      <c r="HZ112" s="418"/>
      <c r="IA112" s="418"/>
      <c r="IB112" s="418"/>
      <c r="IC112" s="418"/>
      <c r="ID112" s="418"/>
      <c r="IE112" s="418"/>
      <c r="IF112" s="418"/>
      <c r="IG112" s="418"/>
      <c r="IH112" s="418"/>
      <c r="II112" s="418"/>
      <c r="IJ112" s="418"/>
      <c r="IK112" s="418"/>
      <c r="IL112" s="418"/>
      <c r="IM112" s="418"/>
      <c r="IN112" s="418"/>
      <c r="IO112" s="418"/>
      <c r="IP112" s="418"/>
      <c r="IQ112" s="418"/>
      <c r="IR112" s="418"/>
      <c r="IS112" s="418"/>
      <c r="IT112" s="418"/>
    </row>
    <row r="113" spans="1:254" s="238" customFormat="1" x14ac:dyDescent="0.2">
      <c r="A113" s="376" t="s">
        <v>429</v>
      </c>
      <c r="B113" s="389" t="s">
        <v>792</v>
      </c>
      <c r="C113" s="378" t="s">
        <v>432</v>
      </c>
      <c r="D113" s="378" t="s">
        <v>507</v>
      </c>
      <c r="E113" s="378" t="s">
        <v>510</v>
      </c>
      <c r="F113" s="378" t="s">
        <v>430</v>
      </c>
      <c r="G113" s="379">
        <v>50</v>
      </c>
      <c r="H113" s="348"/>
      <c r="I113" s="348"/>
      <c r="J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48"/>
      <c r="BE113" s="348"/>
      <c r="BF113" s="348"/>
      <c r="BG113" s="348"/>
      <c r="BH113" s="348"/>
      <c r="BI113" s="348"/>
      <c r="BJ113" s="348"/>
      <c r="BK113" s="348"/>
      <c r="BL113" s="348"/>
      <c r="BM113" s="348"/>
      <c r="BN113" s="348"/>
      <c r="BO113" s="348"/>
      <c r="BP113" s="348"/>
      <c r="BQ113" s="348"/>
      <c r="BR113" s="348"/>
      <c r="BS113" s="348"/>
      <c r="BT113" s="348"/>
      <c r="BU113" s="348"/>
      <c r="BV113" s="348"/>
      <c r="BW113" s="348"/>
      <c r="BX113" s="348"/>
      <c r="BY113" s="348"/>
      <c r="BZ113" s="348"/>
      <c r="CA113" s="348"/>
      <c r="CB113" s="348"/>
      <c r="CC113" s="348"/>
      <c r="CD113" s="348"/>
      <c r="CE113" s="348"/>
      <c r="CF113" s="348"/>
      <c r="CG113" s="348"/>
      <c r="CH113" s="348"/>
      <c r="CI113" s="348"/>
      <c r="CJ113" s="348"/>
      <c r="CK113" s="348"/>
      <c r="CL113" s="348"/>
      <c r="CM113" s="348"/>
      <c r="CN113" s="348"/>
      <c r="CO113" s="348"/>
      <c r="CP113" s="348"/>
      <c r="CQ113" s="348"/>
      <c r="CR113" s="348"/>
      <c r="CS113" s="348"/>
      <c r="CT113" s="348"/>
      <c r="CU113" s="348"/>
      <c r="CV113" s="348"/>
      <c r="CW113" s="348"/>
      <c r="CX113" s="348"/>
      <c r="CY113" s="348"/>
      <c r="CZ113" s="348"/>
      <c r="DA113" s="348"/>
      <c r="DB113" s="348"/>
      <c r="DC113" s="348"/>
      <c r="DD113" s="348"/>
      <c r="DE113" s="348"/>
      <c r="DF113" s="348"/>
      <c r="DG113" s="348"/>
      <c r="DH113" s="348"/>
      <c r="DI113" s="348"/>
      <c r="DJ113" s="348"/>
      <c r="DK113" s="348"/>
      <c r="DL113" s="348"/>
      <c r="DM113" s="348"/>
      <c r="DN113" s="348"/>
      <c r="DO113" s="348"/>
      <c r="DP113" s="348"/>
      <c r="DQ113" s="348"/>
      <c r="DR113" s="348"/>
      <c r="DS113" s="348"/>
      <c r="DT113" s="348"/>
      <c r="DU113" s="348"/>
      <c r="DV113" s="348"/>
      <c r="DW113" s="348"/>
      <c r="DX113" s="348"/>
      <c r="DY113" s="348"/>
      <c r="DZ113" s="348"/>
      <c r="EA113" s="348"/>
      <c r="EB113" s="348"/>
      <c r="EC113" s="348"/>
      <c r="ED113" s="348"/>
      <c r="EE113" s="348"/>
      <c r="EF113" s="348"/>
      <c r="EG113" s="348"/>
      <c r="EH113" s="348"/>
      <c r="EI113" s="348"/>
      <c r="EJ113" s="348"/>
      <c r="EK113" s="348"/>
      <c r="EL113" s="348"/>
      <c r="EM113" s="348"/>
      <c r="EN113" s="348"/>
      <c r="EO113" s="348"/>
      <c r="EP113" s="348"/>
      <c r="EQ113" s="348"/>
      <c r="ER113" s="348"/>
      <c r="ES113" s="348"/>
      <c r="ET113" s="348"/>
      <c r="EU113" s="348"/>
      <c r="EV113" s="348"/>
      <c r="EW113" s="348"/>
      <c r="EX113" s="348"/>
      <c r="EY113" s="348"/>
      <c r="EZ113" s="348"/>
      <c r="FA113" s="348"/>
      <c r="FB113" s="348"/>
      <c r="FC113" s="348"/>
      <c r="FD113" s="348"/>
      <c r="FE113" s="348"/>
      <c r="FF113" s="348"/>
      <c r="FG113" s="348"/>
      <c r="FH113" s="348"/>
      <c r="FI113" s="348"/>
      <c r="FJ113" s="348"/>
      <c r="FK113" s="348"/>
      <c r="FL113" s="348"/>
      <c r="FM113" s="348"/>
      <c r="FN113" s="348"/>
      <c r="FO113" s="348"/>
      <c r="FP113" s="348"/>
      <c r="FQ113" s="348"/>
      <c r="FR113" s="348"/>
      <c r="FS113" s="348"/>
      <c r="FT113" s="348"/>
      <c r="FU113" s="348"/>
      <c r="FV113" s="348"/>
      <c r="FW113" s="348"/>
      <c r="FX113" s="348"/>
      <c r="FY113" s="348"/>
      <c r="FZ113" s="348"/>
      <c r="GA113" s="348"/>
      <c r="GB113" s="348"/>
      <c r="GC113" s="348"/>
      <c r="GD113" s="348"/>
      <c r="GE113" s="348"/>
      <c r="GF113" s="348"/>
      <c r="GG113" s="348"/>
      <c r="GH113" s="348"/>
      <c r="GI113" s="348"/>
      <c r="GJ113" s="348"/>
      <c r="GK113" s="348"/>
      <c r="GL113" s="348"/>
      <c r="GM113" s="348"/>
      <c r="GN113" s="348"/>
      <c r="GO113" s="348"/>
      <c r="GP113" s="348"/>
      <c r="GQ113" s="348"/>
      <c r="GR113" s="348"/>
      <c r="GS113" s="348"/>
      <c r="GT113" s="348"/>
      <c r="GU113" s="348"/>
      <c r="GV113" s="348"/>
      <c r="GW113" s="348"/>
      <c r="GX113" s="348"/>
      <c r="GY113" s="348"/>
      <c r="GZ113" s="348"/>
      <c r="HA113" s="348"/>
      <c r="HB113" s="348"/>
      <c r="HC113" s="348"/>
      <c r="HD113" s="348"/>
      <c r="HE113" s="348"/>
      <c r="HF113" s="348"/>
      <c r="HG113" s="348"/>
      <c r="HH113" s="348"/>
      <c r="HI113" s="348"/>
      <c r="HJ113" s="348"/>
      <c r="HK113" s="348"/>
      <c r="HL113" s="348"/>
      <c r="HM113" s="348"/>
      <c r="HN113" s="348"/>
      <c r="HO113" s="348"/>
      <c r="HP113" s="348"/>
      <c r="HQ113" s="348"/>
      <c r="HR113" s="348"/>
      <c r="HS113" s="348"/>
      <c r="HT113" s="348"/>
      <c r="HU113" s="348"/>
      <c r="HV113" s="348"/>
      <c r="HW113" s="348"/>
      <c r="HX113" s="348"/>
      <c r="HY113" s="348"/>
      <c r="HZ113" s="348"/>
      <c r="IA113" s="348"/>
      <c r="IB113" s="348"/>
      <c r="IC113" s="348"/>
      <c r="ID113" s="348"/>
      <c r="IE113" s="348"/>
      <c r="IF113" s="348"/>
      <c r="IG113" s="348"/>
      <c r="IH113" s="348"/>
      <c r="II113" s="348"/>
      <c r="IJ113" s="348"/>
      <c r="IK113" s="348"/>
      <c r="IL113" s="348"/>
      <c r="IM113" s="348"/>
      <c r="IN113" s="348"/>
      <c r="IO113" s="348"/>
      <c r="IP113" s="348"/>
      <c r="IQ113" s="348"/>
      <c r="IR113" s="348"/>
      <c r="IS113" s="348"/>
      <c r="IT113" s="348"/>
    </row>
    <row r="114" spans="1:254" s="418" customFormat="1" ht="15.75" x14ac:dyDescent="0.25">
      <c r="A114" s="362" t="s">
        <v>511</v>
      </c>
      <c r="B114" s="364" t="s">
        <v>792</v>
      </c>
      <c r="C114" s="364" t="s">
        <v>439</v>
      </c>
      <c r="D114" s="409"/>
      <c r="E114" s="409"/>
      <c r="F114" s="409"/>
      <c r="G114" s="410">
        <f>SUM(G115+G143+G171+G128)</f>
        <v>259709.89</v>
      </c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415"/>
      <c r="AG114" s="415"/>
      <c r="AH114" s="415"/>
      <c r="AI114" s="415"/>
      <c r="AJ114" s="415"/>
      <c r="AK114" s="415"/>
      <c r="AL114" s="415"/>
      <c r="AM114" s="415"/>
      <c r="AN114" s="415"/>
      <c r="AO114" s="415"/>
      <c r="AP114" s="415"/>
      <c r="AQ114" s="415"/>
      <c r="AR114" s="415"/>
      <c r="AS114" s="415"/>
      <c r="AT114" s="415"/>
      <c r="AU114" s="415"/>
      <c r="AV114" s="415"/>
      <c r="AW114" s="415"/>
      <c r="AX114" s="415"/>
      <c r="AY114" s="415"/>
      <c r="AZ114" s="415"/>
      <c r="BA114" s="415"/>
      <c r="BB114" s="415"/>
      <c r="BC114" s="415"/>
      <c r="BD114" s="415"/>
      <c r="BE114" s="415"/>
      <c r="BF114" s="415"/>
      <c r="BG114" s="415"/>
      <c r="BH114" s="415"/>
      <c r="BI114" s="415"/>
      <c r="BJ114" s="415"/>
      <c r="BK114" s="415"/>
      <c r="BL114" s="415"/>
      <c r="BM114" s="415"/>
      <c r="BN114" s="415"/>
      <c r="BO114" s="415"/>
      <c r="BP114" s="415"/>
      <c r="BQ114" s="415"/>
      <c r="BR114" s="415"/>
      <c r="BS114" s="415"/>
      <c r="BT114" s="415"/>
      <c r="BU114" s="415"/>
      <c r="BV114" s="415"/>
      <c r="BW114" s="415"/>
      <c r="BX114" s="415"/>
      <c r="BY114" s="415"/>
      <c r="BZ114" s="415"/>
      <c r="CA114" s="415"/>
      <c r="CB114" s="415"/>
      <c r="CC114" s="415"/>
      <c r="CD114" s="415"/>
      <c r="CE114" s="415"/>
      <c r="CF114" s="415"/>
      <c r="CG114" s="415"/>
      <c r="CH114" s="415"/>
      <c r="CI114" s="415"/>
      <c r="CJ114" s="415"/>
      <c r="CK114" s="415"/>
      <c r="CL114" s="415"/>
      <c r="CM114" s="415"/>
      <c r="CN114" s="415"/>
      <c r="CO114" s="415"/>
      <c r="CP114" s="415"/>
      <c r="CQ114" s="415"/>
      <c r="CR114" s="415"/>
      <c r="CS114" s="415"/>
      <c r="CT114" s="415"/>
      <c r="CU114" s="415"/>
      <c r="CV114" s="415"/>
      <c r="CW114" s="415"/>
      <c r="CX114" s="415"/>
      <c r="CY114" s="415"/>
      <c r="CZ114" s="415"/>
      <c r="DA114" s="415"/>
      <c r="DB114" s="415"/>
      <c r="DC114" s="415"/>
      <c r="DD114" s="415"/>
      <c r="DE114" s="415"/>
      <c r="DF114" s="415"/>
      <c r="DG114" s="415"/>
      <c r="DH114" s="415"/>
      <c r="DI114" s="415"/>
      <c r="DJ114" s="415"/>
      <c r="DK114" s="415"/>
      <c r="DL114" s="415"/>
      <c r="DM114" s="415"/>
      <c r="DN114" s="415"/>
      <c r="DO114" s="415"/>
      <c r="DP114" s="415"/>
      <c r="DQ114" s="415"/>
      <c r="DR114" s="415"/>
      <c r="DS114" s="415"/>
      <c r="DT114" s="415"/>
      <c r="DU114" s="415"/>
      <c r="DV114" s="415"/>
      <c r="DW114" s="415"/>
      <c r="DX114" s="415"/>
      <c r="DY114" s="415"/>
      <c r="DZ114" s="415"/>
      <c r="EA114" s="415"/>
      <c r="EB114" s="415"/>
      <c r="EC114" s="415"/>
      <c r="ED114" s="415"/>
      <c r="EE114" s="415"/>
      <c r="EF114" s="415"/>
      <c r="EG114" s="415"/>
      <c r="EH114" s="415"/>
      <c r="EI114" s="415"/>
      <c r="EJ114" s="415"/>
      <c r="EK114" s="415"/>
      <c r="EL114" s="415"/>
      <c r="EM114" s="415"/>
      <c r="EN114" s="415"/>
      <c r="EO114" s="415"/>
      <c r="EP114" s="415"/>
      <c r="EQ114" s="415"/>
      <c r="ER114" s="415"/>
      <c r="ES114" s="415"/>
      <c r="ET114" s="415"/>
      <c r="EU114" s="415"/>
      <c r="EV114" s="415"/>
      <c r="EW114" s="415"/>
      <c r="EX114" s="415"/>
      <c r="EY114" s="415"/>
      <c r="EZ114" s="415"/>
      <c r="FA114" s="415"/>
      <c r="FB114" s="415"/>
      <c r="FC114" s="415"/>
      <c r="FD114" s="415"/>
      <c r="FE114" s="415"/>
      <c r="FF114" s="415"/>
      <c r="FG114" s="415"/>
      <c r="FH114" s="415"/>
      <c r="FI114" s="415"/>
      <c r="FJ114" s="415"/>
      <c r="FK114" s="415"/>
      <c r="FL114" s="415"/>
      <c r="FM114" s="415"/>
      <c r="FN114" s="415"/>
      <c r="FO114" s="415"/>
      <c r="FP114" s="415"/>
      <c r="FQ114" s="415"/>
      <c r="FR114" s="415"/>
      <c r="FS114" s="415"/>
      <c r="FT114" s="415"/>
      <c r="FU114" s="415"/>
      <c r="FV114" s="415"/>
      <c r="FW114" s="415"/>
      <c r="FX114" s="415"/>
      <c r="FY114" s="415"/>
      <c r="FZ114" s="415"/>
      <c r="GA114" s="415"/>
      <c r="GB114" s="415"/>
      <c r="GC114" s="415"/>
      <c r="GD114" s="415"/>
      <c r="GE114" s="415"/>
      <c r="GF114" s="415"/>
      <c r="GG114" s="415"/>
      <c r="GH114" s="415"/>
      <c r="GI114" s="415"/>
      <c r="GJ114" s="415"/>
      <c r="GK114" s="415"/>
      <c r="GL114" s="415"/>
      <c r="GM114" s="415"/>
      <c r="GN114" s="415"/>
      <c r="GO114" s="415"/>
      <c r="GP114" s="415"/>
      <c r="GQ114" s="415"/>
      <c r="GR114" s="415"/>
      <c r="GS114" s="415"/>
      <c r="GT114" s="415"/>
      <c r="GU114" s="415"/>
      <c r="GV114" s="415"/>
      <c r="GW114" s="415"/>
      <c r="GX114" s="415"/>
      <c r="GY114" s="415"/>
      <c r="GZ114" s="415"/>
      <c r="HA114" s="415"/>
      <c r="HB114" s="415"/>
      <c r="HC114" s="415"/>
      <c r="HD114" s="415"/>
      <c r="HE114" s="415"/>
      <c r="HF114" s="415"/>
      <c r="HG114" s="415"/>
      <c r="HH114" s="415"/>
      <c r="HI114" s="415"/>
      <c r="HJ114" s="415"/>
      <c r="HK114" s="415"/>
      <c r="HL114" s="415"/>
      <c r="HM114" s="415"/>
      <c r="HN114" s="415"/>
      <c r="HO114" s="415"/>
      <c r="HP114" s="415"/>
      <c r="HQ114" s="415"/>
      <c r="HR114" s="415"/>
      <c r="HS114" s="415"/>
      <c r="HT114" s="415"/>
      <c r="HU114" s="415"/>
      <c r="HV114" s="415"/>
      <c r="HW114" s="415"/>
      <c r="HX114" s="415"/>
      <c r="HY114" s="415"/>
      <c r="HZ114" s="415"/>
      <c r="IA114" s="415"/>
      <c r="IB114" s="415"/>
      <c r="IC114" s="415"/>
      <c r="ID114" s="415"/>
      <c r="IE114" s="415"/>
      <c r="IF114" s="415"/>
      <c r="IG114" s="415"/>
      <c r="IH114" s="415"/>
      <c r="II114" s="415"/>
      <c r="IJ114" s="415"/>
      <c r="IK114" s="415"/>
      <c r="IL114" s="415"/>
      <c r="IM114" s="415"/>
      <c r="IN114" s="415"/>
      <c r="IO114" s="415"/>
      <c r="IP114" s="415"/>
      <c r="IQ114" s="415"/>
      <c r="IR114" s="415"/>
      <c r="IS114" s="415"/>
      <c r="IT114" s="415"/>
    </row>
    <row r="115" spans="1:254" ht="15" x14ac:dyDescent="0.25">
      <c r="A115" s="419" t="s">
        <v>512</v>
      </c>
      <c r="B115" s="387" t="s">
        <v>792</v>
      </c>
      <c r="C115" s="420" t="s">
        <v>439</v>
      </c>
      <c r="D115" s="420" t="s">
        <v>413</v>
      </c>
      <c r="E115" s="420"/>
      <c r="F115" s="420"/>
      <c r="G115" s="421">
        <f>SUM(G116+G126)</f>
        <v>22750</v>
      </c>
    </row>
    <row r="116" spans="1:254" s="238" customFormat="1" ht="13.5" x14ac:dyDescent="0.25">
      <c r="A116" s="371" t="s">
        <v>462</v>
      </c>
      <c r="B116" s="387" t="s">
        <v>792</v>
      </c>
      <c r="C116" s="373" t="s">
        <v>439</v>
      </c>
      <c r="D116" s="373" t="s">
        <v>413</v>
      </c>
      <c r="E116" s="373" t="s">
        <v>463</v>
      </c>
      <c r="F116" s="373"/>
      <c r="G116" s="422">
        <f>SUM(G117+G124+G120)</f>
        <v>22750</v>
      </c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  <c r="AM116" s="348"/>
      <c r="AN116" s="348"/>
      <c r="AO116" s="348"/>
      <c r="AP116" s="348"/>
      <c r="AQ116" s="348"/>
      <c r="AR116" s="348"/>
      <c r="AS116" s="348"/>
      <c r="AT116" s="348"/>
      <c r="AU116" s="348"/>
      <c r="AV116" s="348"/>
      <c r="AW116" s="348"/>
      <c r="AX116" s="348"/>
      <c r="AY116" s="348"/>
      <c r="AZ116" s="348"/>
      <c r="BA116" s="348"/>
      <c r="BB116" s="348"/>
      <c r="BC116" s="348"/>
      <c r="BD116" s="348"/>
      <c r="BE116" s="348"/>
      <c r="BF116" s="348"/>
      <c r="BG116" s="348"/>
      <c r="BH116" s="348"/>
      <c r="BI116" s="348"/>
      <c r="BJ116" s="348"/>
      <c r="BK116" s="348"/>
      <c r="BL116" s="348"/>
      <c r="BM116" s="348"/>
      <c r="BN116" s="348"/>
      <c r="BO116" s="348"/>
      <c r="BP116" s="348"/>
      <c r="BQ116" s="348"/>
      <c r="BR116" s="348"/>
      <c r="BS116" s="348"/>
      <c r="BT116" s="348"/>
      <c r="BU116" s="348"/>
      <c r="BV116" s="348"/>
      <c r="BW116" s="348"/>
      <c r="BX116" s="348"/>
      <c r="BY116" s="348"/>
      <c r="BZ116" s="348"/>
      <c r="CA116" s="348"/>
      <c r="CB116" s="348"/>
      <c r="CC116" s="348"/>
      <c r="CD116" s="348"/>
      <c r="CE116" s="348"/>
      <c r="CF116" s="348"/>
      <c r="CG116" s="348"/>
      <c r="CH116" s="348"/>
      <c r="CI116" s="348"/>
      <c r="CJ116" s="348"/>
      <c r="CK116" s="348"/>
      <c r="CL116" s="348"/>
      <c r="CM116" s="348"/>
      <c r="CN116" s="348"/>
      <c r="CO116" s="348"/>
      <c r="CP116" s="348"/>
      <c r="CQ116" s="348"/>
      <c r="CR116" s="348"/>
      <c r="CS116" s="348"/>
      <c r="CT116" s="348"/>
      <c r="CU116" s="348"/>
      <c r="CV116" s="348"/>
      <c r="CW116" s="348"/>
      <c r="CX116" s="348"/>
      <c r="CY116" s="348"/>
      <c r="CZ116" s="348"/>
      <c r="DA116" s="348"/>
      <c r="DB116" s="348"/>
      <c r="DC116" s="348"/>
      <c r="DD116" s="348"/>
      <c r="DE116" s="348"/>
      <c r="DF116" s="348"/>
      <c r="DG116" s="348"/>
      <c r="DH116" s="348"/>
      <c r="DI116" s="348"/>
      <c r="DJ116" s="348"/>
      <c r="DK116" s="348"/>
      <c r="DL116" s="348"/>
      <c r="DM116" s="348"/>
      <c r="DN116" s="348"/>
      <c r="DO116" s="348"/>
      <c r="DP116" s="348"/>
      <c r="DQ116" s="348"/>
      <c r="DR116" s="348"/>
      <c r="DS116" s="348"/>
      <c r="DT116" s="348"/>
      <c r="DU116" s="348"/>
      <c r="DV116" s="348"/>
      <c r="DW116" s="348"/>
      <c r="DX116" s="348"/>
      <c r="DY116" s="348"/>
      <c r="DZ116" s="348"/>
      <c r="EA116" s="348"/>
      <c r="EB116" s="348"/>
      <c r="EC116" s="348"/>
      <c r="ED116" s="348"/>
      <c r="EE116" s="348"/>
      <c r="EF116" s="348"/>
      <c r="EG116" s="348"/>
      <c r="EH116" s="348"/>
      <c r="EI116" s="348"/>
      <c r="EJ116" s="348"/>
      <c r="EK116" s="348"/>
      <c r="EL116" s="348"/>
      <c r="EM116" s="348"/>
      <c r="EN116" s="348"/>
      <c r="EO116" s="348"/>
      <c r="EP116" s="348"/>
      <c r="EQ116" s="348"/>
      <c r="ER116" s="348"/>
      <c r="ES116" s="348"/>
      <c r="ET116" s="348"/>
      <c r="EU116" s="348"/>
      <c r="EV116" s="348"/>
      <c r="EW116" s="348"/>
      <c r="EX116" s="348"/>
      <c r="EY116" s="348"/>
      <c r="EZ116" s="348"/>
      <c r="FA116" s="348"/>
      <c r="FB116" s="348"/>
      <c r="FC116" s="348"/>
      <c r="FD116" s="348"/>
      <c r="FE116" s="348"/>
      <c r="FF116" s="348"/>
      <c r="FG116" s="348"/>
      <c r="FH116" s="348"/>
      <c r="FI116" s="348"/>
      <c r="FJ116" s="348"/>
      <c r="FK116" s="348"/>
      <c r="FL116" s="348"/>
      <c r="FM116" s="348"/>
      <c r="FN116" s="348"/>
      <c r="FO116" s="348"/>
      <c r="FP116" s="348"/>
      <c r="FQ116" s="348"/>
      <c r="FR116" s="348"/>
      <c r="FS116" s="348"/>
      <c r="FT116" s="348"/>
      <c r="FU116" s="348"/>
      <c r="FV116" s="348"/>
      <c r="FW116" s="348"/>
      <c r="FX116" s="348"/>
      <c r="FY116" s="348"/>
      <c r="FZ116" s="348"/>
      <c r="GA116" s="348"/>
      <c r="GB116" s="348"/>
      <c r="GC116" s="348"/>
      <c r="GD116" s="348"/>
      <c r="GE116" s="348"/>
      <c r="GF116" s="348"/>
      <c r="GG116" s="348"/>
      <c r="GH116" s="348"/>
      <c r="GI116" s="348"/>
      <c r="GJ116" s="348"/>
      <c r="GK116" s="348"/>
      <c r="GL116" s="348"/>
      <c r="GM116" s="348"/>
      <c r="GN116" s="348"/>
      <c r="GO116" s="348"/>
      <c r="GP116" s="348"/>
      <c r="GQ116" s="348"/>
      <c r="GR116" s="348"/>
      <c r="GS116" s="348"/>
      <c r="GT116" s="348"/>
      <c r="GU116" s="348"/>
      <c r="GV116" s="348"/>
      <c r="GW116" s="348"/>
      <c r="GX116" s="348"/>
      <c r="GY116" s="348"/>
      <c r="GZ116" s="348"/>
      <c r="HA116" s="348"/>
      <c r="HB116" s="348"/>
      <c r="HC116" s="348"/>
      <c r="HD116" s="348"/>
      <c r="HE116" s="348"/>
      <c r="HF116" s="348"/>
      <c r="HG116" s="348"/>
      <c r="HH116" s="348"/>
      <c r="HI116" s="348"/>
      <c r="HJ116" s="348"/>
      <c r="HK116" s="348"/>
      <c r="HL116" s="348"/>
      <c r="HM116" s="348"/>
      <c r="HN116" s="348"/>
      <c r="HO116" s="348"/>
      <c r="HP116" s="348"/>
      <c r="HQ116" s="348"/>
      <c r="HR116" s="348"/>
      <c r="HS116" s="348"/>
      <c r="HT116" s="348"/>
      <c r="HU116" s="348"/>
      <c r="HV116" s="348"/>
      <c r="HW116" s="348"/>
      <c r="HX116" s="348"/>
      <c r="HY116" s="348"/>
      <c r="HZ116" s="348"/>
      <c r="IA116" s="348"/>
      <c r="IB116" s="348"/>
      <c r="IC116" s="348"/>
      <c r="ID116" s="348"/>
      <c r="IE116" s="348"/>
      <c r="IF116" s="348"/>
      <c r="IG116" s="348"/>
      <c r="IH116" s="348"/>
      <c r="II116" s="348"/>
      <c r="IJ116" s="348"/>
      <c r="IK116" s="348"/>
      <c r="IL116" s="348"/>
      <c r="IM116" s="348"/>
      <c r="IN116" s="348"/>
      <c r="IO116" s="348"/>
      <c r="IP116" s="348"/>
      <c r="IQ116" s="348"/>
      <c r="IR116" s="348"/>
      <c r="IS116" s="348"/>
      <c r="IT116" s="348"/>
    </row>
    <row r="117" spans="1:254" s="380" customFormat="1" ht="25.5" x14ac:dyDescent="0.2">
      <c r="A117" s="376" t="s">
        <v>814</v>
      </c>
      <c r="B117" s="389" t="s">
        <v>792</v>
      </c>
      <c r="C117" s="389" t="s">
        <v>815</v>
      </c>
      <c r="D117" s="389" t="s">
        <v>413</v>
      </c>
      <c r="E117" s="389" t="s">
        <v>514</v>
      </c>
      <c r="F117" s="389"/>
      <c r="G117" s="379">
        <f>SUM(G119+G118)</f>
        <v>22700</v>
      </c>
    </row>
    <row r="118" spans="1:254" s="238" customFormat="1" ht="25.5" x14ac:dyDescent="0.2">
      <c r="A118" s="381" t="s">
        <v>472</v>
      </c>
      <c r="B118" s="386" t="s">
        <v>792</v>
      </c>
      <c r="C118" s="386" t="s">
        <v>439</v>
      </c>
      <c r="D118" s="386" t="s">
        <v>413</v>
      </c>
      <c r="E118" s="386" t="s">
        <v>514</v>
      </c>
      <c r="F118" s="386" t="s">
        <v>473</v>
      </c>
      <c r="G118" s="384">
        <v>17700</v>
      </c>
    </row>
    <row r="119" spans="1:254" s="238" customFormat="1" x14ac:dyDescent="0.2">
      <c r="A119" s="381" t="s">
        <v>794</v>
      </c>
      <c r="B119" s="386" t="s">
        <v>792</v>
      </c>
      <c r="C119" s="386" t="s">
        <v>439</v>
      </c>
      <c r="D119" s="386" t="s">
        <v>413</v>
      </c>
      <c r="E119" s="386" t="s">
        <v>515</v>
      </c>
      <c r="F119" s="386" t="s">
        <v>428</v>
      </c>
      <c r="G119" s="384">
        <v>5000</v>
      </c>
    </row>
    <row r="120" spans="1:254" s="380" customFormat="1" ht="25.5" x14ac:dyDescent="0.2">
      <c r="A120" s="376" t="s">
        <v>516</v>
      </c>
      <c r="B120" s="389" t="s">
        <v>792</v>
      </c>
      <c r="C120" s="389" t="s">
        <v>439</v>
      </c>
      <c r="D120" s="389" t="s">
        <v>413</v>
      </c>
      <c r="E120" s="389"/>
      <c r="F120" s="389"/>
      <c r="G120" s="379">
        <f>SUM(G121+G122+G123)</f>
        <v>0</v>
      </c>
    </row>
    <row r="121" spans="1:254" s="238" customFormat="1" x14ac:dyDescent="0.2">
      <c r="A121" s="381" t="s">
        <v>802</v>
      </c>
      <c r="B121" s="386" t="s">
        <v>792</v>
      </c>
      <c r="C121" s="386" t="s">
        <v>439</v>
      </c>
      <c r="D121" s="386" t="s">
        <v>413</v>
      </c>
      <c r="E121" s="386" t="s">
        <v>517</v>
      </c>
      <c r="F121" s="386" t="s">
        <v>471</v>
      </c>
      <c r="G121" s="384"/>
    </row>
    <row r="122" spans="1:254" s="238" customFormat="1" x14ac:dyDescent="0.2">
      <c r="A122" s="381" t="s">
        <v>802</v>
      </c>
      <c r="B122" s="386" t="s">
        <v>792</v>
      </c>
      <c r="C122" s="386" t="s">
        <v>439</v>
      </c>
      <c r="D122" s="386" t="s">
        <v>413</v>
      </c>
      <c r="E122" s="386" t="s">
        <v>518</v>
      </c>
      <c r="F122" s="386" t="s">
        <v>471</v>
      </c>
      <c r="G122" s="384"/>
    </row>
    <row r="123" spans="1:254" s="238" customFormat="1" x14ac:dyDescent="0.2">
      <c r="A123" s="381" t="s">
        <v>802</v>
      </c>
      <c r="B123" s="386" t="s">
        <v>792</v>
      </c>
      <c r="C123" s="386" t="s">
        <v>439</v>
      </c>
      <c r="D123" s="386" t="s">
        <v>413</v>
      </c>
      <c r="E123" s="386" t="s">
        <v>519</v>
      </c>
      <c r="F123" s="386" t="s">
        <v>471</v>
      </c>
      <c r="G123" s="384"/>
    </row>
    <row r="124" spans="1:254" s="380" customFormat="1" ht="25.5" x14ac:dyDescent="0.2">
      <c r="A124" s="381" t="s">
        <v>520</v>
      </c>
      <c r="B124" s="386" t="s">
        <v>792</v>
      </c>
      <c r="C124" s="386" t="s">
        <v>439</v>
      </c>
      <c r="D124" s="386" t="s">
        <v>413</v>
      </c>
      <c r="E124" s="386"/>
      <c r="F124" s="386"/>
      <c r="G124" s="384">
        <f>SUM(G125)</f>
        <v>50</v>
      </c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CV124" s="238"/>
      <c r="CW124" s="238"/>
      <c r="CX124" s="238"/>
      <c r="CY124" s="238"/>
      <c r="CZ124" s="238"/>
      <c r="DA124" s="238"/>
      <c r="DB124" s="238"/>
      <c r="DC124" s="238"/>
      <c r="DD124" s="238"/>
      <c r="DE124" s="238"/>
      <c r="DF124" s="238"/>
      <c r="DG124" s="238"/>
      <c r="DH124" s="238"/>
      <c r="DI124" s="238"/>
      <c r="DJ124" s="238"/>
      <c r="DK124" s="238"/>
      <c r="DL124" s="238"/>
      <c r="DM124" s="238"/>
      <c r="DN124" s="238"/>
      <c r="DO124" s="238"/>
      <c r="DP124" s="238"/>
      <c r="DQ124" s="238"/>
      <c r="DR124" s="238"/>
      <c r="DS124" s="238"/>
      <c r="DT124" s="238"/>
      <c r="DU124" s="238"/>
      <c r="DV124" s="238"/>
      <c r="DW124" s="238"/>
      <c r="DX124" s="238"/>
      <c r="DY124" s="238"/>
      <c r="DZ124" s="238"/>
      <c r="EA124" s="238"/>
      <c r="EB124" s="238"/>
      <c r="EC124" s="238"/>
      <c r="ED124" s="238"/>
      <c r="EE124" s="238"/>
      <c r="EF124" s="238"/>
      <c r="EG124" s="238"/>
      <c r="EH124" s="238"/>
      <c r="EI124" s="238"/>
      <c r="EJ124" s="238"/>
      <c r="EK124" s="238"/>
      <c r="EL124" s="238"/>
      <c r="EM124" s="238"/>
      <c r="EN124" s="238"/>
      <c r="EO124" s="238"/>
      <c r="EP124" s="238"/>
      <c r="EQ124" s="238"/>
      <c r="ER124" s="238"/>
      <c r="ES124" s="238"/>
      <c r="ET124" s="238"/>
      <c r="EU124" s="238"/>
      <c r="EV124" s="238"/>
      <c r="EW124" s="238"/>
      <c r="EX124" s="238"/>
      <c r="EY124" s="238"/>
      <c r="EZ124" s="238"/>
      <c r="FA124" s="238"/>
      <c r="FB124" s="238"/>
      <c r="FC124" s="238"/>
      <c r="FD124" s="238"/>
      <c r="FE124" s="238"/>
      <c r="FF124" s="238"/>
      <c r="FG124" s="238"/>
      <c r="FH124" s="238"/>
      <c r="FI124" s="238"/>
      <c r="FJ124" s="238"/>
      <c r="FK124" s="238"/>
      <c r="FL124" s="238"/>
      <c r="FM124" s="238"/>
      <c r="FN124" s="238"/>
      <c r="FO124" s="238"/>
      <c r="FP124" s="238"/>
      <c r="FQ124" s="238"/>
      <c r="FR124" s="238"/>
      <c r="FS124" s="238"/>
      <c r="FT124" s="238"/>
      <c r="FU124" s="238"/>
      <c r="FV124" s="238"/>
      <c r="FW124" s="238"/>
      <c r="FX124" s="238"/>
      <c r="FY124" s="238"/>
      <c r="FZ124" s="238"/>
      <c r="GA124" s="238"/>
      <c r="GB124" s="238"/>
      <c r="GC124" s="238"/>
      <c r="GD124" s="238"/>
      <c r="GE124" s="238"/>
      <c r="GF124" s="238"/>
      <c r="GG124" s="238"/>
      <c r="GH124" s="238"/>
      <c r="GI124" s="238"/>
      <c r="GJ124" s="238"/>
      <c r="GK124" s="238"/>
      <c r="GL124" s="238"/>
      <c r="GM124" s="238"/>
      <c r="GN124" s="238"/>
      <c r="GO124" s="238"/>
      <c r="GP124" s="238"/>
      <c r="GQ124" s="238"/>
      <c r="GR124" s="238"/>
      <c r="GS124" s="238"/>
      <c r="GT124" s="238"/>
      <c r="GU124" s="238"/>
      <c r="GV124" s="238"/>
      <c r="GW124" s="238"/>
      <c r="GX124" s="238"/>
      <c r="GY124" s="238"/>
      <c r="GZ124" s="238"/>
      <c r="HA124" s="238"/>
      <c r="HB124" s="238"/>
      <c r="HC124" s="238"/>
      <c r="HD124" s="238"/>
      <c r="HE124" s="238"/>
      <c r="HF124" s="238"/>
      <c r="HG124" s="238"/>
      <c r="HH124" s="238"/>
      <c r="HI124" s="238"/>
      <c r="HJ124" s="238"/>
      <c r="HK124" s="238"/>
      <c r="HL124" s="238"/>
      <c r="HM124" s="238"/>
      <c r="HN124" s="238"/>
      <c r="HO124" s="238"/>
      <c r="HP124" s="238"/>
      <c r="HQ124" s="238"/>
      <c r="HR124" s="238"/>
      <c r="HS124" s="238"/>
      <c r="HT124" s="238"/>
      <c r="HU124" s="238"/>
      <c r="HV124" s="238"/>
      <c r="HW124" s="238"/>
      <c r="HX124" s="238"/>
      <c r="HY124" s="238"/>
      <c r="HZ124" s="238"/>
      <c r="IA124" s="238"/>
      <c r="IB124" s="238"/>
      <c r="IC124" s="238"/>
      <c r="ID124" s="238"/>
      <c r="IE124" s="238"/>
      <c r="IF124" s="238"/>
      <c r="IG124" s="238"/>
      <c r="IH124" s="238"/>
      <c r="II124" s="238"/>
      <c r="IJ124" s="238"/>
      <c r="IK124" s="238"/>
      <c r="IL124" s="238"/>
      <c r="IM124" s="238"/>
      <c r="IN124" s="238"/>
      <c r="IO124" s="238"/>
      <c r="IP124" s="238"/>
      <c r="IQ124" s="238"/>
      <c r="IR124" s="238"/>
      <c r="IS124" s="238"/>
      <c r="IT124" s="238"/>
    </row>
    <row r="125" spans="1:254" s="380" customFormat="1" x14ac:dyDescent="0.2">
      <c r="A125" s="376" t="s">
        <v>794</v>
      </c>
      <c r="B125" s="389" t="s">
        <v>792</v>
      </c>
      <c r="C125" s="389" t="s">
        <v>439</v>
      </c>
      <c r="D125" s="389" t="s">
        <v>413</v>
      </c>
      <c r="E125" s="389" t="s">
        <v>521</v>
      </c>
      <c r="F125" s="389" t="s">
        <v>428</v>
      </c>
      <c r="G125" s="384">
        <v>50</v>
      </c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CV125" s="238"/>
      <c r="CW125" s="238"/>
      <c r="CX125" s="238"/>
      <c r="CY125" s="238"/>
      <c r="CZ125" s="238"/>
      <c r="DA125" s="238"/>
      <c r="DB125" s="238"/>
      <c r="DC125" s="238"/>
      <c r="DD125" s="238"/>
      <c r="DE125" s="238"/>
      <c r="DF125" s="238"/>
      <c r="DG125" s="238"/>
      <c r="DH125" s="238"/>
      <c r="DI125" s="238"/>
      <c r="DJ125" s="238"/>
      <c r="DK125" s="238"/>
      <c r="DL125" s="238"/>
      <c r="DM125" s="238"/>
      <c r="DN125" s="238"/>
      <c r="DO125" s="238"/>
      <c r="DP125" s="238"/>
      <c r="DQ125" s="238"/>
      <c r="DR125" s="238"/>
      <c r="DS125" s="238"/>
      <c r="DT125" s="238"/>
      <c r="DU125" s="238"/>
      <c r="DV125" s="238"/>
      <c r="DW125" s="238"/>
      <c r="DX125" s="238"/>
      <c r="DY125" s="238"/>
      <c r="DZ125" s="238"/>
      <c r="EA125" s="238"/>
      <c r="EB125" s="238"/>
      <c r="EC125" s="238"/>
      <c r="ED125" s="238"/>
      <c r="EE125" s="238"/>
      <c r="EF125" s="238"/>
      <c r="EG125" s="238"/>
      <c r="EH125" s="238"/>
      <c r="EI125" s="238"/>
      <c r="EJ125" s="238"/>
      <c r="EK125" s="238"/>
      <c r="EL125" s="238"/>
      <c r="EM125" s="238"/>
      <c r="EN125" s="238"/>
      <c r="EO125" s="238"/>
      <c r="EP125" s="238"/>
      <c r="EQ125" s="238"/>
      <c r="ER125" s="238"/>
      <c r="ES125" s="238"/>
      <c r="ET125" s="238"/>
      <c r="EU125" s="238"/>
      <c r="EV125" s="238"/>
      <c r="EW125" s="238"/>
      <c r="EX125" s="238"/>
      <c r="EY125" s="238"/>
      <c r="EZ125" s="238"/>
      <c r="FA125" s="238"/>
      <c r="FB125" s="238"/>
      <c r="FC125" s="238"/>
      <c r="FD125" s="238"/>
      <c r="FE125" s="238"/>
      <c r="FF125" s="238"/>
      <c r="FG125" s="238"/>
      <c r="FH125" s="238"/>
      <c r="FI125" s="238"/>
      <c r="FJ125" s="238"/>
      <c r="FK125" s="238"/>
      <c r="FL125" s="238"/>
      <c r="FM125" s="238"/>
      <c r="FN125" s="238"/>
      <c r="FO125" s="238"/>
      <c r="FP125" s="238"/>
      <c r="FQ125" s="238"/>
      <c r="FR125" s="238"/>
      <c r="FS125" s="238"/>
      <c r="FT125" s="238"/>
      <c r="FU125" s="238"/>
      <c r="FV125" s="238"/>
      <c r="FW125" s="238"/>
      <c r="FX125" s="238"/>
      <c r="FY125" s="238"/>
      <c r="FZ125" s="238"/>
      <c r="GA125" s="238"/>
      <c r="GB125" s="238"/>
      <c r="GC125" s="238"/>
      <c r="GD125" s="238"/>
      <c r="GE125" s="238"/>
      <c r="GF125" s="238"/>
      <c r="GG125" s="238"/>
      <c r="GH125" s="238"/>
      <c r="GI125" s="238"/>
      <c r="GJ125" s="238"/>
      <c r="GK125" s="238"/>
      <c r="GL125" s="238"/>
      <c r="GM125" s="238"/>
      <c r="GN125" s="238"/>
      <c r="GO125" s="238"/>
      <c r="GP125" s="238"/>
      <c r="GQ125" s="238"/>
      <c r="GR125" s="238"/>
      <c r="GS125" s="238"/>
      <c r="GT125" s="238"/>
      <c r="GU125" s="238"/>
      <c r="GV125" s="238"/>
      <c r="GW125" s="238"/>
      <c r="GX125" s="238"/>
      <c r="GY125" s="238"/>
      <c r="GZ125" s="238"/>
      <c r="HA125" s="238"/>
      <c r="HB125" s="238"/>
      <c r="HC125" s="238"/>
      <c r="HD125" s="238"/>
      <c r="HE125" s="238"/>
      <c r="HF125" s="238"/>
      <c r="HG125" s="238"/>
      <c r="HH125" s="238"/>
      <c r="HI125" s="238"/>
      <c r="HJ125" s="238"/>
      <c r="HK125" s="238"/>
      <c r="HL125" s="238"/>
      <c r="HM125" s="238"/>
      <c r="HN125" s="238"/>
      <c r="HO125" s="238"/>
      <c r="HP125" s="238"/>
      <c r="HQ125" s="238"/>
      <c r="HR125" s="238"/>
      <c r="HS125" s="238"/>
      <c r="HT125" s="238"/>
      <c r="HU125" s="238"/>
      <c r="HV125" s="238"/>
      <c r="HW125" s="238"/>
      <c r="HX125" s="238"/>
      <c r="HY125" s="238"/>
      <c r="HZ125" s="238"/>
      <c r="IA125" s="238"/>
      <c r="IB125" s="238"/>
      <c r="IC125" s="238"/>
      <c r="ID125" s="238"/>
      <c r="IE125" s="238"/>
      <c r="IF125" s="238"/>
      <c r="IG125" s="238"/>
      <c r="IH125" s="238"/>
      <c r="II125" s="238"/>
      <c r="IJ125" s="238"/>
      <c r="IK125" s="238"/>
      <c r="IL125" s="238"/>
      <c r="IM125" s="238"/>
      <c r="IN125" s="238"/>
      <c r="IO125" s="238"/>
      <c r="IP125" s="238"/>
      <c r="IQ125" s="238"/>
      <c r="IR125" s="238"/>
      <c r="IS125" s="238"/>
      <c r="IT125" s="238"/>
    </row>
    <row r="126" spans="1:254" s="238" customFormat="1" x14ac:dyDescent="0.2">
      <c r="A126" s="381" t="s">
        <v>522</v>
      </c>
      <c r="B126" s="386" t="s">
        <v>792</v>
      </c>
      <c r="C126" s="386" t="s">
        <v>439</v>
      </c>
      <c r="D126" s="386" t="s">
        <v>413</v>
      </c>
      <c r="E126" s="386" t="s">
        <v>523</v>
      </c>
      <c r="F126" s="386"/>
      <c r="G126" s="384">
        <f>SUM(G127)</f>
        <v>0</v>
      </c>
    </row>
    <row r="127" spans="1:254" s="380" customFormat="1" x14ac:dyDescent="0.2">
      <c r="A127" s="376" t="s">
        <v>802</v>
      </c>
      <c r="B127" s="389" t="s">
        <v>792</v>
      </c>
      <c r="C127" s="389" t="s">
        <v>439</v>
      </c>
      <c r="D127" s="389" t="s">
        <v>413</v>
      </c>
      <c r="E127" s="389" t="s">
        <v>523</v>
      </c>
      <c r="F127" s="389" t="s">
        <v>428</v>
      </c>
      <c r="G127" s="379">
        <v>0</v>
      </c>
    </row>
    <row r="128" spans="1:254" s="238" customFormat="1" ht="15" x14ac:dyDescent="0.25">
      <c r="A128" s="423" t="s">
        <v>524</v>
      </c>
      <c r="B128" s="420" t="s">
        <v>792</v>
      </c>
      <c r="C128" s="420" t="s">
        <v>439</v>
      </c>
      <c r="D128" s="420" t="s">
        <v>415</v>
      </c>
      <c r="E128" s="420"/>
      <c r="F128" s="420"/>
      <c r="G128" s="421">
        <f>SUM(G133+G135+G131+G129)</f>
        <v>86081.08</v>
      </c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  <c r="Y128" s="390"/>
      <c r="Z128" s="390"/>
      <c r="AA128" s="390"/>
      <c r="AB128" s="390"/>
      <c r="AC128" s="390"/>
      <c r="AD128" s="390"/>
      <c r="AE128" s="390"/>
      <c r="AF128" s="390"/>
      <c r="AG128" s="390"/>
      <c r="AH128" s="390"/>
      <c r="AI128" s="390"/>
      <c r="AJ128" s="390"/>
      <c r="AK128" s="390"/>
      <c r="AL128" s="390"/>
      <c r="AM128" s="390"/>
      <c r="AN128" s="390"/>
      <c r="AO128" s="390"/>
      <c r="AP128" s="390"/>
      <c r="AQ128" s="390"/>
      <c r="AR128" s="390"/>
      <c r="AS128" s="390"/>
      <c r="AT128" s="390"/>
      <c r="AU128" s="390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  <c r="BG128" s="390"/>
      <c r="BH128" s="390"/>
      <c r="BI128" s="390"/>
      <c r="BJ128" s="390"/>
      <c r="BK128" s="390"/>
      <c r="BL128" s="390"/>
      <c r="BM128" s="390"/>
      <c r="BN128" s="390"/>
      <c r="BO128" s="390"/>
      <c r="BP128" s="390"/>
      <c r="BQ128" s="390"/>
      <c r="BR128" s="390"/>
      <c r="BS128" s="390"/>
      <c r="BT128" s="390"/>
      <c r="BU128" s="390"/>
      <c r="BV128" s="390"/>
      <c r="BW128" s="390"/>
      <c r="BX128" s="390"/>
      <c r="BY128" s="390"/>
      <c r="BZ128" s="390"/>
      <c r="CA128" s="390"/>
      <c r="CB128" s="390"/>
      <c r="CC128" s="390"/>
      <c r="CD128" s="390"/>
      <c r="CE128" s="390"/>
      <c r="CF128" s="390"/>
      <c r="CG128" s="390"/>
      <c r="CH128" s="390"/>
      <c r="CI128" s="390"/>
      <c r="CJ128" s="390"/>
      <c r="CK128" s="390"/>
      <c r="CL128" s="390"/>
      <c r="CM128" s="390"/>
      <c r="CN128" s="390"/>
      <c r="CO128" s="390"/>
      <c r="CP128" s="390"/>
      <c r="CQ128" s="390"/>
      <c r="CR128" s="390"/>
      <c r="CS128" s="390"/>
      <c r="CT128" s="390"/>
      <c r="CU128" s="390"/>
      <c r="CV128" s="390"/>
      <c r="CW128" s="390"/>
      <c r="CX128" s="390"/>
      <c r="CY128" s="390"/>
      <c r="CZ128" s="390"/>
      <c r="DA128" s="390"/>
      <c r="DB128" s="390"/>
      <c r="DC128" s="390"/>
      <c r="DD128" s="390"/>
      <c r="DE128" s="390"/>
      <c r="DF128" s="390"/>
      <c r="DG128" s="390"/>
      <c r="DH128" s="390"/>
      <c r="DI128" s="390"/>
      <c r="DJ128" s="390"/>
      <c r="DK128" s="390"/>
      <c r="DL128" s="390"/>
      <c r="DM128" s="390"/>
      <c r="DN128" s="390"/>
      <c r="DO128" s="390"/>
      <c r="DP128" s="390"/>
      <c r="DQ128" s="390"/>
      <c r="DR128" s="390"/>
      <c r="DS128" s="390"/>
      <c r="DT128" s="390"/>
      <c r="DU128" s="390"/>
      <c r="DV128" s="390"/>
      <c r="DW128" s="390"/>
      <c r="DX128" s="390"/>
      <c r="DY128" s="390"/>
      <c r="DZ128" s="390"/>
      <c r="EA128" s="390"/>
      <c r="EB128" s="390"/>
      <c r="EC128" s="390"/>
      <c r="ED128" s="390"/>
      <c r="EE128" s="390"/>
      <c r="EF128" s="390"/>
      <c r="EG128" s="390"/>
      <c r="EH128" s="390"/>
      <c r="EI128" s="390"/>
      <c r="EJ128" s="390"/>
      <c r="EK128" s="390"/>
      <c r="EL128" s="390"/>
      <c r="EM128" s="390"/>
      <c r="EN128" s="390"/>
      <c r="EO128" s="390"/>
      <c r="EP128" s="390"/>
      <c r="EQ128" s="390"/>
      <c r="ER128" s="390"/>
      <c r="ES128" s="390"/>
      <c r="ET128" s="390"/>
      <c r="EU128" s="390"/>
      <c r="EV128" s="390"/>
      <c r="EW128" s="390"/>
      <c r="EX128" s="390"/>
      <c r="EY128" s="390"/>
      <c r="EZ128" s="390"/>
      <c r="FA128" s="390"/>
      <c r="FB128" s="390"/>
      <c r="FC128" s="390"/>
      <c r="FD128" s="390"/>
      <c r="FE128" s="390"/>
      <c r="FF128" s="390"/>
      <c r="FG128" s="390"/>
      <c r="FH128" s="390"/>
      <c r="FI128" s="390"/>
      <c r="FJ128" s="390"/>
      <c r="FK128" s="390"/>
      <c r="FL128" s="390"/>
      <c r="FM128" s="390"/>
      <c r="FN128" s="390"/>
      <c r="FO128" s="390"/>
      <c r="FP128" s="390"/>
      <c r="FQ128" s="390"/>
      <c r="FR128" s="390"/>
      <c r="FS128" s="390"/>
      <c r="FT128" s="390"/>
      <c r="FU128" s="390"/>
      <c r="FV128" s="390"/>
      <c r="FW128" s="390"/>
      <c r="FX128" s="390"/>
      <c r="FY128" s="390"/>
      <c r="FZ128" s="390"/>
      <c r="GA128" s="390"/>
      <c r="GB128" s="390"/>
      <c r="GC128" s="390"/>
      <c r="GD128" s="390"/>
      <c r="GE128" s="390"/>
      <c r="GF128" s="390"/>
      <c r="GG128" s="390"/>
      <c r="GH128" s="390"/>
      <c r="GI128" s="390"/>
      <c r="GJ128" s="390"/>
      <c r="GK128" s="390"/>
      <c r="GL128" s="390"/>
      <c r="GM128" s="390"/>
      <c r="GN128" s="390"/>
      <c r="GO128" s="390"/>
      <c r="GP128" s="390"/>
      <c r="GQ128" s="390"/>
      <c r="GR128" s="390"/>
      <c r="GS128" s="390"/>
      <c r="GT128" s="390"/>
      <c r="GU128" s="390"/>
      <c r="GV128" s="390"/>
      <c r="GW128" s="390"/>
      <c r="GX128" s="390"/>
      <c r="GY128" s="390"/>
      <c r="GZ128" s="390"/>
      <c r="HA128" s="390"/>
      <c r="HB128" s="390"/>
      <c r="HC128" s="390"/>
      <c r="HD128" s="390"/>
      <c r="HE128" s="390"/>
      <c r="HF128" s="390"/>
      <c r="HG128" s="390"/>
      <c r="HH128" s="390"/>
      <c r="HI128" s="390"/>
      <c r="HJ128" s="390"/>
      <c r="HK128" s="390"/>
      <c r="HL128" s="390"/>
      <c r="HM128" s="390"/>
      <c r="HN128" s="390"/>
      <c r="HO128" s="390"/>
      <c r="HP128" s="390"/>
      <c r="HQ128" s="390"/>
      <c r="HR128" s="390"/>
      <c r="HS128" s="390"/>
      <c r="HT128" s="390"/>
      <c r="HU128" s="390"/>
      <c r="HV128" s="390"/>
      <c r="HW128" s="390"/>
      <c r="HX128" s="390"/>
      <c r="HY128" s="390"/>
      <c r="HZ128" s="390"/>
      <c r="IA128" s="390"/>
      <c r="IB128" s="390"/>
      <c r="IC128" s="390"/>
      <c r="ID128" s="390"/>
      <c r="IE128" s="390"/>
      <c r="IF128" s="390"/>
      <c r="IG128" s="390"/>
      <c r="IH128" s="390"/>
      <c r="II128" s="390"/>
      <c r="IJ128" s="390"/>
      <c r="IK128" s="390"/>
      <c r="IL128" s="390"/>
      <c r="IM128" s="390"/>
      <c r="IN128" s="390"/>
      <c r="IO128" s="390"/>
      <c r="IP128" s="390"/>
      <c r="IQ128" s="390"/>
      <c r="IR128" s="390"/>
      <c r="IS128" s="390"/>
      <c r="IT128" s="390"/>
    </row>
    <row r="129" spans="1:256" s="238" customFormat="1" ht="15" x14ac:dyDescent="0.25">
      <c r="A129" s="381" t="s">
        <v>525</v>
      </c>
      <c r="B129" s="386" t="s">
        <v>792</v>
      </c>
      <c r="C129" s="386" t="s">
        <v>439</v>
      </c>
      <c r="D129" s="386" t="s">
        <v>415</v>
      </c>
      <c r="E129" s="386" t="s">
        <v>526</v>
      </c>
      <c r="F129" s="386"/>
      <c r="G129" s="379">
        <f>SUM(G130)</f>
        <v>45904.97</v>
      </c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0"/>
      <c r="AC129" s="390"/>
      <c r="AD129" s="390"/>
      <c r="AE129" s="390"/>
      <c r="AF129" s="390"/>
      <c r="AG129" s="390"/>
      <c r="AH129" s="390"/>
      <c r="AI129" s="390"/>
      <c r="AJ129" s="390"/>
      <c r="AK129" s="390"/>
      <c r="AL129" s="390"/>
      <c r="AM129" s="390"/>
      <c r="AN129" s="390"/>
      <c r="AO129" s="390"/>
      <c r="AP129" s="390"/>
      <c r="AQ129" s="390"/>
      <c r="AR129" s="390"/>
      <c r="AS129" s="390"/>
      <c r="AT129" s="390"/>
      <c r="AU129" s="390"/>
      <c r="AV129" s="390"/>
      <c r="AW129" s="390"/>
      <c r="AX129" s="390"/>
      <c r="AY129" s="390"/>
      <c r="AZ129" s="390"/>
      <c r="BA129" s="390"/>
      <c r="BB129" s="390"/>
      <c r="BC129" s="390"/>
      <c r="BD129" s="390"/>
      <c r="BE129" s="390"/>
      <c r="BF129" s="390"/>
      <c r="BG129" s="390"/>
      <c r="BH129" s="390"/>
      <c r="BI129" s="390"/>
      <c r="BJ129" s="390"/>
      <c r="BK129" s="390"/>
      <c r="BL129" s="390"/>
      <c r="BM129" s="390"/>
      <c r="BN129" s="390"/>
      <c r="BO129" s="390"/>
      <c r="BP129" s="390"/>
      <c r="BQ129" s="390"/>
      <c r="BR129" s="390"/>
      <c r="BS129" s="390"/>
      <c r="BT129" s="390"/>
      <c r="BU129" s="390"/>
      <c r="BV129" s="390"/>
      <c r="BW129" s="390"/>
      <c r="BX129" s="390"/>
      <c r="BY129" s="390"/>
      <c r="BZ129" s="390"/>
      <c r="CA129" s="390"/>
      <c r="CB129" s="390"/>
      <c r="CC129" s="390"/>
      <c r="CD129" s="390"/>
      <c r="CE129" s="390"/>
      <c r="CF129" s="390"/>
      <c r="CG129" s="390"/>
      <c r="CH129" s="390"/>
      <c r="CI129" s="390"/>
      <c r="CJ129" s="390"/>
      <c r="CK129" s="390"/>
      <c r="CL129" s="390"/>
      <c r="CM129" s="390"/>
      <c r="CN129" s="390"/>
      <c r="CO129" s="390"/>
      <c r="CP129" s="390"/>
      <c r="CQ129" s="390"/>
      <c r="CR129" s="390"/>
      <c r="CS129" s="390"/>
      <c r="CT129" s="390"/>
      <c r="CU129" s="390"/>
      <c r="CV129" s="390"/>
      <c r="CW129" s="390"/>
      <c r="CX129" s="390"/>
      <c r="CY129" s="390"/>
      <c r="CZ129" s="390"/>
      <c r="DA129" s="390"/>
      <c r="DB129" s="390"/>
      <c r="DC129" s="390"/>
      <c r="DD129" s="390"/>
      <c r="DE129" s="390"/>
      <c r="DF129" s="390"/>
      <c r="DG129" s="390"/>
      <c r="DH129" s="390"/>
      <c r="DI129" s="390"/>
      <c r="DJ129" s="390"/>
      <c r="DK129" s="390"/>
      <c r="DL129" s="390"/>
      <c r="DM129" s="390"/>
      <c r="DN129" s="390"/>
      <c r="DO129" s="390"/>
      <c r="DP129" s="390"/>
      <c r="DQ129" s="390"/>
      <c r="DR129" s="390"/>
      <c r="DS129" s="390"/>
      <c r="DT129" s="390"/>
      <c r="DU129" s="390"/>
      <c r="DV129" s="390"/>
      <c r="DW129" s="390"/>
      <c r="DX129" s="390"/>
      <c r="DY129" s="390"/>
      <c r="DZ129" s="390"/>
      <c r="EA129" s="390"/>
      <c r="EB129" s="390"/>
      <c r="EC129" s="390"/>
      <c r="ED129" s="390"/>
      <c r="EE129" s="390"/>
      <c r="EF129" s="390"/>
      <c r="EG129" s="390"/>
      <c r="EH129" s="390"/>
      <c r="EI129" s="390"/>
      <c r="EJ129" s="390"/>
      <c r="EK129" s="390"/>
      <c r="EL129" s="390"/>
      <c r="EM129" s="390"/>
      <c r="EN129" s="390"/>
      <c r="EO129" s="390"/>
      <c r="EP129" s="390"/>
      <c r="EQ129" s="390"/>
      <c r="ER129" s="390"/>
      <c r="ES129" s="390"/>
      <c r="ET129" s="390"/>
      <c r="EU129" s="390"/>
      <c r="EV129" s="390"/>
      <c r="EW129" s="390"/>
      <c r="EX129" s="390"/>
      <c r="EY129" s="390"/>
      <c r="EZ129" s="390"/>
      <c r="FA129" s="390"/>
      <c r="FB129" s="390"/>
      <c r="FC129" s="390"/>
      <c r="FD129" s="390"/>
      <c r="FE129" s="390"/>
      <c r="FF129" s="390"/>
      <c r="FG129" s="390"/>
      <c r="FH129" s="390"/>
      <c r="FI129" s="390"/>
      <c r="FJ129" s="390"/>
      <c r="FK129" s="390"/>
      <c r="FL129" s="390"/>
      <c r="FM129" s="390"/>
      <c r="FN129" s="390"/>
      <c r="FO129" s="390"/>
      <c r="FP129" s="390"/>
      <c r="FQ129" s="390"/>
      <c r="FR129" s="390"/>
      <c r="FS129" s="390"/>
      <c r="FT129" s="390"/>
      <c r="FU129" s="390"/>
      <c r="FV129" s="390"/>
      <c r="FW129" s="390"/>
      <c r="FX129" s="390"/>
      <c r="FY129" s="390"/>
      <c r="FZ129" s="390"/>
      <c r="GA129" s="390"/>
      <c r="GB129" s="390"/>
      <c r="GC129" s="390"/>
      <c r="GD129" s="390"/>
      <c r="GE129" s="390"/>
      <c r="GF129" s="390"/>
      <c r="GG129" s="390"/>
      <c r="GH129" s="390"/>
      <c r="GI129" s="390"/>
      <c r="GJ129" s="390"/>
      <c r="GK129" s="390"/>
      <c r="GL129" s="390"/>
      <c r="GM129" s="390"/>
      <c r="GN129" s="390"/>
      <c r="GO129" s="390"/>
      <c r="GP129" s="390"/>
      <c r="GQ129" s="390"/>
      <c r="GR129" s="390"/>
      <c r="GS129" s="390"/>
      <c r="GT129" s="390"/>
      <c r="GU129" s="390"/>
      <c r="GV129" s="390"/>
      <c r="GW129" s="390"/>
      <c r="GX129" s="390"/>
      <c r="GY129" s="390"/>
      <c r="GZ129" s="390"/>
      <c r="HA129" s="390"/>
      <c r="HB129" s="390"/>
      <c r="HC129" s="390"/>
      <c r="HD129" s="390"/>
      <c r="HE129" s="390"/>
      <c r="HF129" s="390"/>
      <c r="HG129" s="390"/>
      <c r="HH129" s="390"/>
      <c r="HI129" s="390"/>
      <c r="HJ129" s="390"/>
      <c r="HK129" s="390"/>
      <c r="HL129" s="390"/>
      <c r="HM129" s="390"/>
      <c r="HN129" s="390"/>
      <c r="HO129" s="390"/>
      <c r="HP129" s="390"/>
      <c r="HQ129" s="390"/>
      <c r="HR129" s="390"/>
      <c r="HS129" s="390"/>
      <c r="HT129" s="390"/>
      <c r="HU129" s="390"/>
      <c r="HV129" s="390"/>
      <c r="HW129" s="390"/>
      <c r="HX129" s="390"/>
      <c r="HY129" s="390"/>
      <c r="HZ129" s="390"/>
      <c r="IA129" s="390"/>
      <c r="IB129" s="390"/>
      <c r="IC129" s="390"/>
      <c r="ID129" s="390"/>
      <c r="IE129" s="390"/>
      <c r="IF129" s="390"/>
      <c r="IG129" s="390"/>
      <c r="IH129" s="390"/>
      <c r="II129" s="390"/>
      <c r="IJ129" s="390"/>
      <c r="IK129" s="390"/>
      <c r="IL129" s="390"/>
      <c r="IM129" s="390"/>
      <c r="IN129" s="390"/>
      <c r="IO129" s="390"/>
      <c r="IP129" s="390"/>
      <c r="IQ129" s="390"/>
      <c r="IR129" s="390"/>
      <c r="IS129" s="390"/>
      <c r="IT129" s="390"/>
    </row>
    <row r="130" spans="1:256" s="238" customFormat="1" ht="15" x14ac:dyDescent="0.25">
      <c r="A130" s="376" t="s">
        <v>429</v>
      </c>
      <c r="B130" s="389" t="s">
        <v>792</v>
      </c>
      <c r="C130" s="389" t="s">
        <v>439</v>
      </c>
      <c r="D130" s="389" t="s">
        <v>415</v>
      </c>
      <c r="E130" s="389" t="s">
        <v>526</v>
      </c>
      <c r="F130" s="389" t="s">
        <v>430</v>
      </c>
      <c r="G130" s="379">
        <v>45904.97</v>
      </c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0"/>
      <c r="AP130" s="390"/>
      <c r="AQ130" s="390"/>
      <c r="AR130" s="390"/>
      <c r="AS130" s="390"/>
      <c r="AT130" s="390"/>
      <c r="AU130" s="390"/>
      <c r="AV130" s="390"/>
      <c r="AW130" s="390"/>
      <c r="AX130" s="390"/>
      <c r="AY130" s="390"/>
      <c r="AZ130" s="390"/>
      <c r="BA130" s="390"/>
      <c r="BB130" s="390"/>
      <c r="BC130" s="390"/>
      <c r="BD130" s="390"/>
      <c r="BE130" s="390"/>
      <c r="BF130" s="390"/>
      <c r="BG130" s="390"/>
      <c r="BH130" s="390"/>
      <c r="BI130" s="390"/>
      <c r="BJ130" s="390"/>
      <c r="BK130" s="390"/>
      <c r="BL130" s="390"/>
      <c r="BM130" s="390"/>
      <c r="BN130" s="390"/>
      <c r="BO130" s="390"/>
      <c r="BP130" s="390"/>
      <c r="BQ130" s="390"/>
      <c r="BR130" s="390"/>
      <c r="BS130" s="390"/>
      <c r="BT130" s="390"/>
      <c r="BU130" s="390"/>
      <c r="BV130" s="390"/>
      <c r="BW130" s="390"/>
      <c r="BX130" s="390"/>
      <c r="BY130" s="390"/>
      <c r="BZ130" s="390"/>
      <c r="CA130" s="390"/>
      <c r="CB130" s="390"/>
      <c r="CC130" s="390"/>
      <c r="CD130" s="390"/>
      <c r="CE130" s="390"/>
      <c r="CF130" s="390"/>
      <c r="CG130" s="390"/>
      <c r="CH130" s="390"/>
      <c r="CI130" s="390"/>
      <c r="CJ130" s="390"/>
      <c r="CK130" s="390"/>
      <c r="CL130" s="390"/>
      <c r="CM130" s="390"/>
      <c r="CN130" s="390"/>
      <c r="CO130" s="390"/>
      <c r="CP130" s="390"/>
      <c r="CQ130" s="390"/>
      <c r="CR130" s="390"/>
      <c r="CS130" s="390"/>
      <c r="CT130" s="390"/>
      <c r="CU130" s="390"/>
      <c r="CV130" s="390"/>
      <c r="CW130" s="390"/>
      <c r="CX130" s="390"/>
      <c r="CY130" s="390"/>
      <c r="CZ130" s="390"/>
      <c r="DA130" s="390"/>
      <c r="DB130" s="390"/>
      <c r="DC130" s="390"/>
      <c r="DD130" s="390"/>
      <c r="DE130" s="390"/>
      <c r="DF130" s="390"/>
      <c r="DG130" s="390"/>
      <c r="DH130" s="390"/>
      <c r="DI130" s="390"/>
      <c r="DJ130" s="390"/>
      <c r="DK130" s="390"/>
      <c r="DL130" s="390"/>
      <c r="DM130" s="390"/>
      <c r="DN130" s="390"/>
      <c r="DO130" s="390"/>
      <c r="DP130" s="390"/>
      <c r="DQ130" s="390"/>
      <c r="DR130" s="390"/>
      <c r="DS130" s="390"/>
      <c r="DT130" s="390"/>
      <c r="DU130" s="390"/>
      <c r="DV130" s="390"/>
      <c r="DW130" s="390"/>
      <c r="DX130" s="390"/>
      <c r="DY130" s="390"/>
      <c r="DZ130" s="390"/>
      <c r="EA130" s="390"/>
      <c r="EB130" s="390"/>
      <c r="EC130" s="390"/>
      <c r="ED130" s="390"/>
      <c r="EE130" s="390"/>
      <c r="EF130" s="390"/>
      <c r="EG130" s="390"/>
      <c r="EH130" s="390"/>
      <c r="EI130" s="390"/>
      <c r="EJ130" s="390"/>
      <c r="EK130" s="390"/>
      <c r="EL130" s="390"/>
      <c r="EM130" s="390"/>
      <c r="EN130" s="390"/>
      <c r="EO130" s="390"/>
      <c r="EP130" s="390"/>
      <c r="EQ130" s="390"/>
      <c r="ER130" s="390"/>
      <c r="ES130" s="390"/>
      <c r="ET130" s="390"/>
      <c r="EU130" s="390"/>
      <c r="EV130" s="390"/>
      <c r="EW130" s="390"/>
      <c r="EX130" s="390"/>
      <c r="EY130" s="390"/>
      <c r="EZ130" s="390"/>
      <c r="FA130" s="390"/>
      <c r="FB130" s="390"/>
      <c r="FC130" s="390"/>
      <c r="FD130" s="390"/>
      <c r="FE130" s="390"/>
      <c r="FF130" s="390"/>
      <c r="FG130" s="390"/>
      <c r="FH130" s="390"/>
      <c r="FI130" s="390"/>
      <c r="FJ130" s="390"/>
      <c r="FK130" s="390"/>
      <c r="FL130" s="390"/>
      <c r="FM130" s="390"/>
      <c r="FN130" s="390"/>
      <c r="FO130" s="390"/>
      <c r="FP130" s="390"/>
      <c r="FQ130" s="390"/>
      <c r="FR130" s="390"/>
      <c r="FS130" s="390"/>
      <c r="FT130" s="390"/>
      <c r="FU130" s="390"/>
      <c r="FV130" s="390"/>
      <c r="FW130" s="390"/>
      <c r="FX130" s="390"/>
      <c r="FY130" s="390"/>
      <c r="FZ130" s="390"/>
      <c r="GA130" s="390"/>
      <c r="GB130" s="390"/>
      <c r="GC130" s="390"/>
      <c r="GD130" s="390"/>
      <c r="GE130" s="390"/>
      <c r="GF130" s="390"/>
      <c r="GG130" s="390"/>
      <c r="GH130" s="390"/>
      <c r="GI130" s="390"/>
      <c r="GJ130" s="390"/>
      <c r="GK130" s="390"/>
      <c r="GL130" s="390"/>
      <c r="GM130" s="390"/>
      <c r="GN130" s="390"/>
      <c r="GO130" s="390"/>
      <c r="GP130" s="390"/>
      <c r="GQ130" s="390"/>
      <c r="GR130" s="390"/>
      <c r="GS130" s="390"/>
      <c r="GT130" s="390"/>
      <c r="GU130" s="390"/>
      <c r="GV130" s="390"/>
      <c r="GW130" s="390"/>
      <c r="GX130" s="390"/>
      <c r="GY130" s="390"/>
      <c r="GZ130" s="390"/>
      <c r="HA130" s="390"/>
      <c r="HB130" s="390"/>
      <c r="HC130" s="390"/>
      <c r="HD130" s="390"/>
      <c r="HE130" s="390"/>
      <c r="HF130" s="390"/>
      <c r="HG130" s="390"/>
      <c r="HH130" s="390"/>
      <c r="HI130" s="390"/>
      <c r="HJ130" s="390"/>
      <c r="HK130" s="390"/>
      <c r="HL130" s="390"/>
      <c r="HM130" s="390"/>
      <c r="HN130" s="390"/>
      <c r="HO130" s="390"/>
      <c r="HP130" s="390"/>
      <c r="HQ130" s="390"/>
      <c r="HR130" s="390"/>
      <c r="HS130" s="390"/>
      <c r="HT130" s="390"/>
      <c r="HU130" s="390"/>
      <c r="HV130" s="390"/>
      <c r="HW130" s="390"/>
      <c r="HX130" s="390"/>
      <c r="HY130" s="390"/>
      <c r="HZ130" s="390"/>
      <c r="IA130" s="390"/>
      <c r="IB130" s="390"/>
      <c r="IC130" s="390"/>
      <c r="ID130" s="390"/>
      <c r="IE130" s="390"/>
      <c r="IF130" s="390"/>
      <c r="IG130" s="390"/>
      <c r="IH130" s="390"/>
      <c r="II130" s="390"/>
      <c r="IJ130" s="390"/>
      <c r="IK130" s="390"/>
      <c r="IL130" s="390"/>
      <c r="IM130" s="390"/>
      <c r="IN130" s="390"/>
      <c r="IO130" s="390"/>
      <c r="IP130" s="390"/>
      <c r="IQ130" s="390"/>
      <c r="IR130" s="390"/>
      <c r="IS130" s="390"/>
      <c r="IT130" s="390"/>
    </row>
    <row r="131" spans="1:256" s="380" customFormat="1" x14ac:dyDescent="0.2">
      <c r="A131" s="381" t="s">
        <v>525</v>
      </c>
      <c r="B131" s="386" t="s">
        <v>792</v>
      </c>
      <c r="C131" s="386" t="s">
        <v>439</v>
      </c>
      <c r="D131" s="386" t="s">
        <v>415</v>
      </c>
      <c r="E131" s="386" t="s">
        <v>527</v>
      </c>
      <c r="F131" s="386"/>
      <c r="G131" s="384">
        <f>SUM(G132)</f>
        <v>0</v>
      </c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  <c r="CW131" s="238"/>
      <c r="CX131" s="238"/>
      <c r="CY131" s="238"/>
      <c r="CZ131" s="238"/>
      <c r="DA131" s="238"/>
      <c r="DB131" s="238"/>
      <c r="DC131" s="238"/>
      <c r="DD131" s="238"/>
      <c r="DE131" s="238"/>
      <c r="DF131" s="238"/>
      <c r="DG131" s="238"/>
      <c r="DH131" s="238"/>
      <c r="DI131" s="238"/>
      <c r="DJ131" s="238"/>
      <c r="DK131" s="238"/>
      <c r="DL131" s="238"/>
      <c r="DM131" s="238"/>
      <c r="DN131" s="238"/>
      <c r="DO131" s="238"/>
      <c r="DP131" s="238"/>
      <c r="DQ131" s="238"/>
      <c r="DR131" s="238"/>
      <c r="DS131" s="238"/>
      <c r="DT131" s="238"/>
      <c r="DU131" s="238"/>
      <c r="DV131" s="238"/>
      <c r="DW131" s="238"/>
      <c r="DX131" s="238"/>
      <c r="DY131" s="238"/>
      <c r="DZ131" s="238"/>
      <c r="EA131" s="238"/>
      <c r="EB131" s="238"/>
      <c r="EC131" s="238"/>
      <c r="ED131" s="238"/>
      <c r="EE131" s="238"/>
      <c r="EF131" s="238"/>
      <c r="EG131" s="238"/>
      <c r="EH131" s="238"/>
      <c r="EI131" s="238"/>
      <c r="EJ131" s="238"/>
      <c r="EK131" s="238"/>
      <c r="EL131" s="238"/>
      <c r="EM131" s="238"/>
      <c r="EN131" s="238"/>
      <c r="EO131" s="238"/>
      <c r="EP131" s="238"/>
      <c r="EQ131" s="238"/>
      <c r="ER131" s="238"/>
      <c r="ES131" s="238"/>
      <c r="ET131" s="238"/>
      <c r="EU131" s="238"/>
      <c r="EV131" s="238"/>
      <c r="EW131" s="238"/>
      <c r="EX131" s="238"/>
      <c r="EY131" s="238"/>
      <c r="EZ131" s="238"/>
      <c r="FA131" s="238"/>
      <c r="FB131" s="238"/>
      <c r="FC131" s="238"/>
      <c r="FD131" s="238"/>
      <c r="FE131" s="238"/>
      <c r="FF131" s="238"/>
      <c r="FG131" s="238"/>
      <c r="FH131" s="238"/>
      <c r="FI131" s="238"/>
      <c r="FJ131" s="238"/>
      <c r="FK131" s="238"/>
      <c r="FL131" s="238"/>
      <c r="FM131" s="238"/>
      <c r="FN131" s="238"/>
      <c r="FO131" s="238"/>
      <c r="FP131" s="238"/>
      <c r="FQ131" s="238"/>
      <c r="FR131" s="238"/>
      <c r="FS131" s="238"/>
      <c r="FT131" s="238"/>
      <c r="FU131" s="238"/>
      <c r="FV131" s="238"/>
      <c r="FW131" s="238"/>
      <c r="FX131" s="238"/>
      <c r="FY131" s="238"/>
      <c r="FZ131" s="238"/>
      <c r="GA131" s="238"/>
      <c r="GB131" s="238"/>
      <c r="GC131" s="238"/>
      <c r="GD131" s="238"/>
      <c r="GE131" s="238"/>
      <c r="GF131" s="238"/>
      <c r="GG131" s="238"/>
      <c r="GH131" s="238"/>
      <c r="GI131" s="238"/>
      <c r="GJ131" s="238"/>
      <c r="GK131" s="238"/>
      <c r="GL131" s="238"/>
      <c r="GM131" s="238"/>
      <c r="GN131" s="238"/>
      <c r="GO131" s="238"/>
      <c r="GP131" s="238"/>
      <c r="GQ131" s="238"/>
      <c r="GR131" s="238"/>
      <c r="GS131" s="238"/>
      <c r="GT131" s="238"/>
      <c r="GU131" s="238"/>
      <c r="GV131" s="238"/>
      <c r="GW131" s="238"/>
      <c r="GX131" s="238"/>
      <c r="GY131" s="238"/>
      <c r="GZ131" s="238"/>
      <c r="HA131" s="238"/>
      <c r="HB131" s="238"/>
      <c r="HC131" s="238"/>
      <c r="HD131" s="238"/>
      <c r="HE131" s="238"/>
      <c r="HF131" s="238"/>
      <c r="HG131" s="238"/>
      <c r="HH131" s="238"/>
      <c r="HI131" s="238"/>
      <c r="HJ131" s="238"/>
      <c r="HK131" s="238"/>
      <c r="HL131" s="238"/>
      <c r="HM131" s="238"/>
      <c r="HN131" s="238"/>
      <c r="HO131" s="238"/>
      <c r="HP131" s="238"/>
      <c r="HQ131" s="238"/>
      <c r="HR131" s="238"/>
      <c r="HS131" s="238"/>
      <c r="HT131" s="238"/>
      <c r="HU131" s="238"/>
      <c r="HV131" s="238"/>
      <c r="HW131" s="238"/>
      <c r="HX131" s="238"/>
      <c r="HY131" s="238"/>
      <c r="HZ131" s="238"/>
      <c r="IA131" s="238"/>
      <c r="IB131" s="238"/>
      <c r="IC131" s="238"/>
      <c r="ID131" s="238"/>
      <c r="IE131" s="238"/>
      <c r="IF131" s="238"/>
      <c r="IG131" s="238"/>
      <c r="IH131" s="238"/>
      <c r="II131" s="238"/>
      <c r="IJ131" s="238"/>
      <c r="IK131" s="238"/>
      <c r="IL131" s="238"/>
      <c r="IM131" s="238"/>
      <c r="IN131" s="238"/>
      <c r="IO131" s="238"/>
      <c r="IP131" s="238"/>
      <c r="IQ131" s="238"/>
      <c r="IR131" s="238"/>
      <c r="IS131" s="238"/>
      <c r="IT131" s="238"/>
      <c r="IU131" s="238"/>
      <c r="IV131" s="238"/>
    </row>
    <row r="132" spans="1:256" s="238" customFormat="1" ht="15" x14ac:dyDescent="0.25">
      <c r="A132" s="376" t="s">
        <v>429</v>
      </c>
      <c r="B132" s="389" t="s">
        <v>792</v>
      </c>
      <c r="C132" s="389" t="s">
        <v>439</v>
      </c>
      <c r="D132" s="389" t="s">
        <v>415</v>
      </c>
      <c r="E132" s="389" t="s">
        <v>527</v>
      </c>
      <c r="F132" s="389" t="s">
        <v>430</v>
      </c>
      <c r="G132" s="379">
        <v>0</v>
      </c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  <c r="V132" s="390"/>
      <c r="W132" s="390"/>
      <c r="X132" s="390"/>
      <c r="Y132" s="390"/>
      <c r="Z132" s="390"/>
      <c r="AA132" s="390"/>
      <c r="AB132" s="390"/>
      <c r="AC132" s="390"/>
      <c r="AD132" s="390"/>
      <c r="AE132" s="390"/>
      <c r="AF132" s="390"/>
      <c r="AG132" s="390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90"/>
      <c r="AR132" s="390"/>
      <c r="AS132" s="390"/>
      <c r="AT132" s="390"/>
      <c r="AU132" s="390"/>
      <c r="AV132" s="390"/>
      <c r="AW132" s="390"/>
      <c r="AX132" s="390"/>
      <c r="AY132" s="390"/>
      <c r="AZ132" s="390"/>
      <c r="BA132" s="390"/>
      <c r="BB132" s="390"/>
      <c r="BC132" s="390"/>
      <c r="BD132" s="390"/>
      <c r="BE132" s="390"/>
      <c r="BF132" s="390"/>
      <c r="BG132" s="390"/>
      <c r="BH132" s="390"/>
      <c r="BI132" s="390"/>
      <c r="BJ132" s="390"/>
      <c r="BK132" s="390"/>
      <c r="BL132" s="390"/>
      <c r="BM132" s="390"/>
      <c r="BN132" s="390"/>
      <c r="BO132" s="390"/>
      <c r="BP132" s="390"/>
      <c r="BQ132" s="390"/>
      <c r="BR132" s="390"/>
      <c r="BS132" s="390"/>
      <c r="BT132" s="390"/>
      <c r="BU132" s="390"/>
      <c r="BV132" s="390"/>
      <c r="BW132" s="390"/>
      <c r="BX132" s="390"/>
      <c r="BY132" s="390"/>
      <c r="BZ132" s="390"/>
      <c r="CA132" s="390"/>
      <c r="CB132" s="390"/>
      <c r="CC132" s="390"/>
      <c r="CD132" s="390"/>
      <c r="CE132" s="390"/>
      <c r="CF132" s="390"/>
      <c r="CG132" s="390"/>
      <c r="CH132" s="390"/>
      <c r="CI132" s="390"/>
      <c r="CJ132" s="390"/>
      <c r="CK132" s="390"/>
      <c r="CL132" s="390"/>
      <c r="CM132" s="390"/>
      <c r="CN132" s="390"/>
      <c r="CO132" s="390"/>
      <c r="CP132" s="390"/>
      <c r="CQ132" s="390"/>
      <c r="CR132" s="390"/>
      <c r="CS132" s="390"/>
      <c r="CT132" s="390"/>
      <c r="CU132" s="390"/>
      <c r="CV132" s="390"/>
      <c r="CW132" s="390"/>
      <c r="CX132" s="390"/>
      <c r="CY132" s="390"/>
      <c r="CZ132" s="390"/>
      <c r="DA132" s="390"/>
      <c r="DB132" s="390"/>
      <c r="DC132" s="390"/>
      <c r="DD132" s="390"/>
      <c r="DE132" s="390"/>
      <c r="DF132" s="390"/>
      <c r="DG132" s="390"/>
      <c r="DH132" s="390"/>
      <c r="DI132" s="390"/>
      <c r="DJ132" s="390"/>
      <c r="DK132" s="390"/>
      <c r="DL132" s="390"/>
      <c r="DM132" s="390"/>
      <c r="DN132" s="390"/>
      <c r="DO132" s="390"/>
      <c r="DP132" s="390"/>
      <c r="DQ132" s="390"/>
      <c r="DR132" s="390"/>
      <c r="DS132" s="390"/>
      <c r="DT132" s="390"/>
      <c r="DU132" s="390"/>
      <c r="DV132" s="390"/>
      <c r="DW132" s="390"/>
      <c r="DX132" s="390"/>
      <c r="DY132" s="390"/>
      <c r="DZ132" s="390"/>
      <c r="EA132" s="390"/>
      <c r="EB132" s="390"/>
      <c r="EC132" s="390"/>
      <c r="ED132" s="390"/>
      <c r="EE132" s="390"/>
      <c r="EF132" s="390"/>
      <c r="EG132" s="390"/>
      <c r="EH132" s="390"/>
      <c r="EI132" s="390"/>
      <c r="EJ132" s="390"/>
      <c r="EK132" s="390"/>
      <c r="EL132" s="390"/>
      <c r="EM132" s="390"/>
      <c r="EN132" s="390"/>
      <c r="EO132" s="390"/>
      <c r="EP132" s="390"/>
      <c r="EQ132" s="390"/>
      <c r="ER132" s="390"/>
      <c r="ES132" s="390"/>
      <c r="ET132" s="390"/>
      <c r="EU132" s="390"/>
      <c r="EV132" s="390"/>
      <c r="EW132" s="390"/>
      <c r="EX132" s="390"/>
      <c r="EY132" s="390"/>
      <c r="EZ132" s="390"/>
      <c r="FA132" s="390"/>
      <c r="FB132" s="390"/>
      <c r="FC132" s="390"/>
      <c r="FD132" s="390"/>
      <c r="FE132" s="390"/>
      <c r="FF132" s="390"/>
      <c r="FG132" s="390"/>
      <c r="FH132" s="390"/>
      <c r="FI132" s="390"/>
      <c r="FJ132" s="390"/>
      <c r="FK132" s="390"/>
      <c r="FL132" s="390"/>
      <c r="FM132" s="390"/>
      <c r="FN132" s="390"/>
      <c r="FO132" s="390"/>
      <c r="FP132" s="390"/>
      <c r="FQ132" s="390"/>
      <c r="FR132" s="390"/>
      <c r="FS132" s="390"/>
      <c r="FT132" s="390"/>
      <c r="FU132" s="390"/>
      <c r="FV132" s="390"/>
      <c r="FW132" s="390"/>
      <c r="FX132" s="390"/>
      <c r="FY132" s="390"/>
      <c r="FZ132" s="390"/>
      <c r="GA132" s="390"/>
      <c r="GB132" s="390"/>
      <c r="GC132" s="390"/>
      <c r="GD132" s="390"/>
      <c r="GE132" s="390"/>
      <c r="GF132" s="390"/>
      <c r="GG132" s="390"/>
      <c r="GH132" s="390"/>
      <c r="GI132" s="390"/>
      <c r="GJ132" s="390"/>
      <c r="GK132" s="390"/>
      <c r="GL132" s="390"/>
      <c r="GM132" s="390"/>
      <c r="GN132" s="390"/>
      <c r="GO132" s="390"/>
      <c r="GP132" s="390"/>
      <c r="GQ132" s="390"/>
      <c r="GR132" s="390"/>
      <c r="GS132" s="390"/>
      <c r="GT132" s="390"/>
      <c r="GU132" s="390"/>
      <c r="GV132" s="390"/>
      <c r="GW132" s="390"/>
      <c r="GX132" s="390"/>
      <c r="GY132" s="390"/>
      <c r="GZ132" s="390"/>
      <c r="HA132" s="390"/>
      <c r="HB132" s="390"/>
      <c r="HC132" s="390"/>
      <c r="HD132" s="390"/>
      <c r="HE132" s="390"/>
      <c r="HF132" s="390"/>
      <c r="HG132" s="390"/>
      <c r="HH132" s="390"/>
      <c r="HI132" s="390"/>
      <c r="HJ132" s="390"/>
      <c r="HK132" s="390"/>
      <c r="HL132" s="390"/>
      <c r="HM132" s="390"/>
      <c r="HN132" s="390"/>
      <c r="HO132" s="390"/>
      <c r="HP132" s="390"/>
      <c r="HQ132" s="390"/>
      <c r="HR132" s="390"/>
      <c r="HS132" s="390"/>
      <c r="HT132" s="390"/>
      <c r="HU132" s="390"/>
      <c r="HV132" s="390"/>
      <c r="HW132" s="390"/>
      <c r="HX132" s="390"/>
      <c r="HY132" s="390"/>
      <c r="HZ132" s="390"/>
      <c r="IA132" s="390"/>
      <c r="IB132" s="390"/>
      <c r="IC132" s="390"/>
      <c r="ID132" s="390"/>
      <c r="IE132" s="390"/>
      <c r="IF132" s="390"/>
      <c r="IG132" s="390"/>
      <c r="IH132" s="390"/>
      <c r="II132" s="390"/>
      <c r="IJ132" s="390"/>
      <c r="IK132" s="390"/>
      <c r="IL132" s="390"/>
      <c r="IM132" s="390"/>
      <c r="IN132" s="390"/>
      <c r="IO132" s="390"/>
      <c r="IP132" s="390"/>
      <c r="IQ132" s="390"/>
      <c r="IR132" s="390"/>
      <c r="IS132" s="390"/>
      <c r="IT132" s="390"/>
    </row>
    <row r="133" spans="1:256" s="238" customFormat="1" x14ac:dyDescent="0.2">
      <c r="A133" s="381" t="s">
        <v>459</v>
      </c>
      <c r="B133" s="386" t="s">
        <v>792</v>
      </c>
      <c r="C133" s="386" t="s">
        <v>439</v>
      </c>
      <c r="D133" s="386" t="s">
        <v>415</v>
      </c>
      <c r="E133" s="386" t="s">
        <v>460</v>
      </c>
      <c r="F133" s="386"/>
      <c r="G133" s="384">
        <f>SUM(G134)</f>
        <v>500</v>
      </c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0"/>
      <c r="AM133" s="380"/>
      <c r="AN133" s="380"/>
      <c r="AO133" s="380"/>
      <c r="AP133" s="380"/>
      <c r="AQ133" s="380"/>
      <c r="AR133" s="380"/>
      <c r="AS133" s="380"/>
      <c r="AT133" s="380"/>
      <c r="AU133" s="380"/>
      <c r="AV133" s="380"/>
      <c r="AW133" s="380"/>
      <c r="AX133" s="380"/>
      <c r="AY133" s="380"/>
      <c r="AZ133" s="380"/>
      <c r="BA133" s="380"/>
      <c r="BB133" s="380"/>
      <c r="BC133" s="380"/>
      <c r="BD133" s="380"/>
      <c r="BE133" s="380"/>
      <c r="BF133" s="380"/>
      <c r="BG133" s="380"/>
      <c r="BH133" s="380"/>
      <c r="BI133" s="380"/>
      <c r="BJ133" s="380"/>
      <c r="BK133" s="380"/>
      <c r="BL133" s="380"/>
      <c r="BM133" s="380"/>
      <c r="BN133" s="380"/>
      <c r="BO133" s="380"/>
      <c r="BP133" s="380"/>
      <c r="BQ133" s="380"/>
      <c r="BR133" s="380"/>
      <c r="BS133" s="380"/>
      <c r="BT133" s="380"/>
      <c r="BU133" s="380"/>
      <c r="BV133" s="380"/>
      <c r="BW133" s="380"/>
      <c r="BX133" s="380"/>
      <c r="BY133" s="380"/>
      <c r="BZ133" s="380"/>
      <c r="CA133" s="380"/>
      <c r="CB133" s="380"/>
      <c r="CC133" s="380"/>
      <c r="CD133" s="380"/>
      <c r="CE133" s="380"/>
      <c r="CF133" s="380"/>
      <c r="CG133" s="380"/>
      <c r="CH133" s="380"/>
      <c r="CI133" s="380"/>
      <c r="CJ133" s="380"/>
      <c r="CK133" s="380"/>
      <c r="CL133" s="380"/>
      <c r="CM133" s="380"/>
      <c r="CN133" s="380"/>
      <c r="CO133" s="380"/>
      <c r="CP133" s="380"/>
      <c r="CQ133" s="380"/>
      <c r="CR133" s="380"/>
      <c r="CS133" s="380"/>
      <c r="CT133" s="380"/>
      <c r="CU133" s="380"/>
      <c r="CV133" s="380"/>
      <c r="CW133" s="380"/>
      <c r="CX133" s="380"/>
      <c r="CY133" s="380"/>
      <c r="CZ133" s="380"/>
      <c r="DA133" s="380"/>
      <c r="DB133" s="380"/>
      <c r="DC133" s="380"/>
      <c r="DD133" s="380"/>
      <c r="DE133" s="380"/>
      <c r="DF133" s="380"/>
      <c r="DG133" s="380"/>
      <c r="DH133" s="380"/>
      <c r="DI133" s="380"/>
      <c r="DJ133" s="380"/>
      <c r="DK133" s="380"/>
      <c r="DL133" s="380"/>
      <c r="DM133" s="380"/>
      <c r="DN133" s="380"/>
      <c r="DO133" s="380"/>
      <c r="DP133" s="380"/>
      <c r="DQ133" s="380"/>
      <c r="DR133" s="380"/>
      <c r="DS133" s="380"/>
      <c r="DT133" s="380"/>
      <c r="DU133" s="380"/>
      <c r="DV133" s="380"/>
      <c r="DW133" s="380"/>
      <c r="DX133" s="380"/>
      <c r="DY133" s="380"/>
      <c r="DZ133" s="380"/>
      <c r="EA133" s="380"/>
      <c r="EB133" s="380"/>
      <c r="EC133" s="380"/>
      <c r="ED133" s="380"/>
      <c r="EE133" s="380"/>
      <c r="EF133" s="380"/>
      <c r="EG133" s="380"/>
      <c r="EH133" s="380"/>
      <c r="EI133" s="380"/>
      <c r="EJ133" s="380"/>
      <c r="EK133" s="380"/>
      <c r="EL133" s="380"/>
      <c r="EM133" s="380"/>
      <c r="EN133" s="380"/>
      <c r="EO133" s="380"/>
      <c r="EP133" s="380"/>
      <c r="EQ133" s="380"/>
      <c r="ER133" s="380"/>
      <c r="ES133" s="380"/>
      <c r="ET133" s="380"/>
      <c r="EU133" s="380"/>
      <c r="EV133" s="380"/>
      <c r="EW133" s="380"/>
      <c r="EX133" s="380"/>
      <c r="EY133" s="380"/>
      <c r="EZ133" s="380"/>
      <c r="FA133" s="380"/>
      <c r="FB133" s="380"/>
      <c r="FC133" s="380"/>
      <c r="FD133" s="380"/>
      <c r="FE133" s="380"/>
      <c r="FF133" s="380"/>
      <c r="FG133" s="380"/>
      <c r="FH133" s="380"/>
      <c r="FI133" s="380"/>
      <c r="FJ133" s="380"/>
      <c r="FK133" s="380"/>
      <c r="FL133" s="380"/>
      <c r="FM133" s="380"/>
      <c r="FN133" s="380"/>
      <c r="FO133" s="380"/>
      <c r="FP133" s="380"/>
      <c r="FQ133" s="380"/>
      <c r="FR133" s="380"/>
      <c r="FS133" s="380"/>
      <c r="FT133" s="380"/>
      <c r="FU133" s="380"/>
      <c r="FV133" s="380"/>
      <c r="FW133" s="380"/>
      <c r="FX133" s="380"/>
      <c r="FY133" s="380"/>
      <c r="FZ133" s="380"/>
      <c r="GA133" s="380"/>
      <c r="GB133" s="380"/>
      <c r="GC133" s="380"/>
      <c r="GD133" s="380"/>
      <c r="GE133" s="380"/>
      <c r="GF133" s="380"/>
      <c r="GG133" s="380"/>
      <c r="GH133" s="380"/>
      <c r="GI133" s="380"/>
      <c r="GJ133" s="380"/>
      <c r="GK133" s="380"/>
      <c r="GL133" s="380"/>
      <c r="GM133" s="380"/>
      <c r="GN133" s="380"/>
      <c r="GO133" s="380"/>
      <c r="GP133" s="380"/>
      <c r="GQ133" s="380"/>
      <c r="GR133" s="380"/>
      <c r="GS133" s="380"/>
      <c r="GT133" s="380"/>
      <c r="GU133" s="380"/>
      <c r="GV133" s="380"/>
      <c r="GW133" s="380"/>
      <c r="GX133" s="380"/>
      <c r="GY133" s="380"/>
      <c r="GZ133" s="380"/>
      <c r="HA133" s="380"/>
      <c r="HB133" s="380"/>
      <c r="HC133" s="380"/>
      <c r="HD133" s="380"/>
      <c r="HE133" s="380"/>
      <c r="HF133" s="380"/>
      <c r="HG133" s="380"/>
      <c r="HH133" s="380"/>
      <c r="HI133" s="380"/>
      <c r="HJ133" s="380"/>
      <c r="HK133" s="380"/>
      <c r="HL133" s="380"/>
      <c r="HM133" s="380"/>
      <c r="HN133" s="380"/>
      <c r="HO133" s="380"/>
      <c r="HP133" s="380"/>
      <c r="HQ133" s="380"/>
      <c r="HR133" s="380"/>
      <c r="HS133" s="380"/>
      <c r="HT133" s="380"/>
      <c r="HU133" s="380"/>
      <c r="HV133" s="380"/>
      <c r="HW133" s="380"/>
      <c r="HX133" s="380"/>
      <c r="HY133" s="380"/>
      <c r="HZ133" s="380"/>
      <c r="IA133" s="380"/>
      <c r="IB133" s="380"/>
      <c r="IC133" s="380"/>
      <c r="ID133" s="380"/>
      <c r="IE133" s="380"/>
      <c r="IF133" s="380"/>
      <c r="IG133" s="380"/>
      <c r="IH133" s="380"/>
      <c r="II133" s="380"/>
      <c r="IJ133" s="380"/>
      <c r="IK133" s="380"/>
      <c r="IL133" s="380"/>
      <c r="IM133" s="380"/>
      <c r="IN133" s="380"/>
      <c r="IO133" s="380"/>
      <c r="IP133" s="380"/>
      <c r="IQ133" s="380"/>
      <c r="IR133" s="380"/>
      <c r="IS133" s="380"/>
      <c r="IT133" s="380"/>
    </row>
    <row r="134" spans="1:256" s="380" customFormat="1" x14ac:dyDescent="0.2">
      <c r="A134" s="376" t="s">
        <v>429</v>
      </c>
      <c r="B134" s="386" t="s">
        <v>792</v>
      </c>
      <c r="C134" s="386" t="s">
        <v>439</v>
      </c>
      <c r="D134" s="386" t="s">
        <v>415</v>
      </c>
      <c r="E134" s="386" t="s">
        <v>460</v>
      </c>
      <c r="F134" s="386" t="s">
        <v>430</v>
      </c>
      <c r="G134" s="384">
        <v>500</v>
      </c>
    </row>
    <row r="135" spans="1:256" ht="15" x14ac:dyDescent="0.25">
      <c r="A135" s="371" t="s">
        <v>462</v>
      </c>
      <c r="B135" s="387" t="s">
        <v>792</v>
      </c>
      <c r="C135" s="367" t="s">
        <v>439</v>
      </c>
      <c r="D135" s="367" t="s">
        <v>415</v>
      </c>
      <c r="E135" s="387" t="s">
        <v>463</v>
      </c>
      <c r="F135" s="367"/>
      <c r="G135" s="369">
        <f>SUM(G136+G139+G141)</f>
        <v>39676.11</v>
      </c>
      <c r="H135" s="397"/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7"/>
      <c r="AJ135" s="397"/>
      <c r="AK135" s="397"/>
      <c r="AL135" s="397"/>
      <c r="AM135" s="397"/>
      <c r="AN135" s="397"/>
      <c r="AO135" s="397"/>
      <c r="AP135" s="397"/>
      <c r="AQ135" s="397"/>
      <c r="AR135" s="397"/>
      <c r="AS135" s="397"/>
      <c r="AT135" s="397"/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7"/>
      <c r="BF135" s="397"/>
      <c r="BG135" s="397"/>
      <c r="BH135" s="397"/>
      <c r="BI135" s="397"/>
      <c r="BJ135" s="397"/>
      <c r="BK135" s="397"/>
      <c r="BL135" s="397"/>
      <c r="BM135" s="397"/>
      <c r="BN135" s="397"/>
      <c r="BO135" s="397"/>
      <c r="BP135" s="397"/>
      <c r="BQ135" s="397"/>
      <c r="BR135" s="397"/>
      <c r="BS135" s="397"/>
      <c r="BT135" s="397"/>
      <c r="BU135" s="397"/>
      <c r="BV135" s="397"/>
      <c r="BW135" s="397"/>
      <c r="BX135" s="397"/>
      <c r="BY135" s="397"/>
      <c r="BZ135" s="397"/>
      <c r="CA135" s="397"/>
      <c r="CB135" s="397"/>
      <c r="CC135" s="397"/>
      <c r="CD135" s="397"/>
      <c r="CE135" s="397"/>
      <c r="CF135" s="397"/>
      <c r="CG135" s="397"/>
      <c r="CH135" s="397"/>
      <c r="CI135" s="397"/>
      <c r="CJ135" s="397"/>
      <c r="CK135" s="397"/>
      <c r="CL135" s="397"/>
      <c r="CM135" s="397"/>
      <c r="CN135" s="397"/>
      <c r="CO135" s="397"/>
      <c r="CP135" s="397"/>
      <c r="CQ135" s="397"/>
      <c r="CR135" s="397"/>
      <c r="CS135" s="397"/>
      <c r="CT135" s="397"/>
      <c r="CU135" s="397"/>
      <c r="CV135" s="397"/>
      <c r="CW135" s="397"/>
      <c r="CX135" s="397"/>
      <c r="CY135" s="397"/>
      <c r="CZ135" s="397"/>
      <c r="DA135" s="397"/>
      <c r="DB135" s="397"/>
      <c r="DC135" s="397"/>
      <c r="DD135" s="397"/>
      <c r="DE135" s="397"/>
      <c r="DF135" s="397"/>
      <c r="DG135" s="397"/>
      <c r="DH135" s="397"/>
      <c r="DI135" s="397"/>
      <c r="DJ135" s="397"/>
      <c r="DK135" s="397"/>
      <c r="DL135" s="397"/>
      <c r="DM135" s="397"/>
      <c r="DN135" s="397"/>
      <c r="DO135" s="397"/>
      <c r="DP135" s="397"/>
      <c r="DQ135" s="397"/>
      <c r="DR135" s="397"/>
      <c r="DS135" s="397"/>
      <c r="DT135" s="397"/>
      <c r="DU135" s="397"/>
      <c r="DV135" s="397"/>
      <c r="DW135" s="397"/>
      <c r="DX135" s="397"/>
      <c r="DY135" s="397"/>
      <c r="DZ135" s="397"/>
      <c r="EA135" s="397"/>
      <c r="EB135" s="397"/>
      <c r="EC135" s="397"/>
      <c r="ED135" s="397"/>
      <c r="EE135" s="397"/>
      <c r="EF135" s="397"/>
      <c r="EG135" s="397"/>
      <c r="EH135" s="397"/>
      <c r="EI135" s="397"/>
      <c r="EJ135" s="397"/>
      <c r="EK135" s="397"/>
      <c r="EL135" s="397"/>
      <c r="EM135" s="397"/>
      <c r="EN135" s="397"/>
      <c r="EO135" s="397"/>
      <c r="EP135" s="397"/>
      <c r="EQ135" s="397"/>
      <c r="ER135" s="397"/>
      <c r="ES135" s="397"/>
      <c r="ET135" s="397"/>
      <c r="EU135" s="397"/>
      <c r="EV135" s="397"/>
      <c r="EW135" s="397"/>
      <c r="EX135" s="397"/>
      <c r="EY135" s="397"/>
      <c r="EZ135" s="397"/>
      <c r="FA135" s="397"/>
      <c r="FB135" s="397"/>
      <c r="FC135" s="397"/>
      <c r="FD135" s="397"/>
      <c r="FE135" s="397"/>
      <c r="FF135" s="397"/>
      <c r="FG135" s="397"/>
      <c r="FH135" s="397"/>
      <c r="FI135" s="397"/>
      <c r="FJ135" s="397"/>
      <c r="FK135" s="397"/>
      <c r="FL135" s="397"/>
      <c r="FM135" s="397"/>
      <c r="FN135" s="397"/>
      <c r="FO135" s="397"/>
      <c r="FP135" s="397"/>
      <c r="FQ135" s="397"/>
      <c r="FR135" s="397"/>
      <c r="FS135" s="397"/>
      <c r="FT135" s="397"/>
      <c r="FU135" s="397"/>
      <c r="FV135" s="397"/>
      <c r="FW135" s="397"/>
      <c r="FX135" s="397"/>
      <c r="FY135" s="397"/>
      <c r="FZ135" s="397"/>
      <c r="GA135" s="397"/>
      <c r="GB135" s="397"/>
      <c r="GC135" s="397"/>
      <c r="GD135" s="397"/>
      <c r="GE135" s="397"/>
      <c r="GF135" s="397"/>
      <c r="GG135" s="397"/>
      <c r="GH135" s="397"/>
      <c r="GI135" s="397"/>
      <c r="GJ135" s="397"/>
      <c r="GK135" s="397"/>
      <c r="GL135" s="397"/>
      <c r="GM135" s="397"/>
      <c r="GN135" s="397"/>
      <c r="GO135" s="397"/>
      <c r="GP135" s="397"/>
      <c r="GQ135" s="397"/>
      <c r="GR135" s="397"/>
      <c r="GS135" s="397"/>
      <c r="GT135" s="397"/>
      <c r="GU135" s="397"/>
      <c r="GV135" s="397"/>
      <c r="GW135" s="397"/>
      <c r="GX135" s="397"/>
      <c r="GY135" s="397"/>
      <c r="GZ135" s="397"/>
      <c r="HA135" s="397"/>
      <c r="HB135" s="397"/>
      <c r="HC135" s="397"/>
      <c r="HD135" s="397"/>
      <c r="HE135" s="397"/>
      <c r="HF135" s="397"/>
      <c r="HG135" s="397"/>
      <c r="HH135" s="397"/>
      <c r="HI135" s="397"/>
      <c r="HJ135" s="397"/>
      <c r="HK135" s="397"/>
      <c r="HL135" s="397"/>
      <c r="HM135" s="397"/>
      <c r="HN135" s="397"/>
      <c r="HO135" s="397"/>
      <c r="HP135" s="397"/>
      <c r="HQ135" s="397"/>
      <c r="HR135" s="397"/>
      <c r="HS135" s="397"/>
      <c r="HT135" s="397"/>
      <c r="HU135" s="397"/>
      <c r="HV135" s="397"/>
      <c r="HW135" s="397"/>
      <c r="HX135" s="397"/>
      <c r="HY135" s="397"/>
      <c r="HZ135" s="397"/>
      <c r="IA135" s="397"/>
      <c r="IB135" s="397"/>
      <c r="IC135" s="397"/>
      <c r="ID135" s="397"/>
      <c r="IE135" s="397"/>
      <c r="IF135" s="397"/>
      <c r="IG135" s="397"/>
      <c r="IH135" s="397"/>
      <c r="II135" s="397"/>
      <c r="IJ135" s="397"/>
      <c r="IK135" s="397"/>
      <c r="IL135" s="397"/>
      <c r="IM135" s="397"/>
      <c r="IN135" s="397"/>
      <c r="IO135" s="397"/>
      <c r="IP135" s="397"/>
      <c r="IQ135" s="397"/>
      <c r="IR135" s="397"/>
      <c r="IS135" s="397"/>
      <c r="IT135" s="397"/>
    </row>
    <row r="136" spans="1:256" x14ac:dyDescent="0.2">
      <c r="A136" s="381" t="s">
        <v>816</v>
      </c>
      <c r="B136" s="382" t="s">
        <v>792</v>
      </c>
      <c r="C136" s="383" t="s">
        <v>439</v>
      </c>
      <c r="D136" s="383" t="s">
        <v>415</v>
      </c>
      <c r="E136" s="383" t="s">
        <v>529</v>
      </c>
      <c r="F136" s="383"/>
      <c r="G136" s="384">
        <f>SUM(G137+G138)</f>
        <v>4000</v>
      </c>
    </row>
    <row r="137" spans="1:256" s="397" customFormat="1" ht="15" x14ac:dyDescent="0.25">
      <c r="A137" s="376" t="s">
        <v>794</v>
      </c>
      <c r="B137" s="382" t="s">
        <v>792</v>
      </c>
      <c r="C137" s="383" t="s">
        <v>439</v>
      </c>
      <c r="D137" s="383" t="s">
        <v>415</v>
      </c>
      <c r="E137" s="383" t="s">
        <v>529</v>
      </c>
      <c r="F137" s="378" t="s">
        <v>428</v>
      </c>
      <c r="G137" s="379">
        <v>4000</v>
      </c>
      <c r="H137" s="348"/>
      <c r="I137" s="348"/>
      <c r="J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  <c r="AR137" s="348"/>
      <c r="AS137" s="348"/>
      <c r="AT137" s="348"/>
      <c r="AU137" s="348"/>
      <c r="AV137" s="348"/>
      <c r="AW137" s="348"/>
      <c r="AX137" s="348"/>
      <c r="AY137" s="348"/>
      <c r="AZ137" s="348"/>
      <c r="BA137" s="348"/>
      <c r="BB137" s="348"/>
      <c r="BC137" s="348"/>
      <c r="BD137" s="348"/>
      <c r="BE137" s="348"/>
      <c r="BF137" s="348"/>
      <c r="BG137" s="348"/>
      <c r="BH137" s="348"/>
      <c r="BI137" s="348"/>
      <c r="BJ137" s="348"/>
      <c r="BK137" s="348"/>
      <c r="BL137" s="348"/>
      <c r="BM137" s="348"/>
      <c r="BN137" s="348"/>
      <c r="BO137" s="348"/>
      <c r="BP137" s="348"/>
      <c r="BQ137" s="348"/>
      <c r="BR137" s="348"/>
      <c r="BS137" s="348"/>
      <c r="BT137" s="348"/>
      <c r="BU137" s="348"/>
      <c r="BV137" s="348"/>
      <c r="BW137" s="348"/>
      <c r="BX137" s="348"/>
      <c r="BY137" s="348"/>
      <c r="BZ137" s="348"/>
      <c r="CA137" s="348"/>
      <c r="CB137" s="348"/>
      <c r="CC137" s="348"/>
      <c r="CD137" s="348"/>
      <c r="CE137" s="348"/>
      <c r="CF137" s="348"/>
      <c r="CG137" s="348"/>
      <c r="CH137" s="348"/>
      <c r="CI137" s="348"/>
      <c r="CJ137" s="348"/>
      <c r="CK137" s="348"/>
      <c r="CL137" s="348"/>
      <c r="CM137" s="348"/>
      <c r="CN137" s="348"/>
      <c r="CO137" s="348"/>
      <c r="CP137" s="348"/>
      <c r="CQ137" s="348"/>
      <c r="CR137" s="348"/>
      <c r="CS137" s="348"/>
      <c r="CT137" s="348"/>
      <c r="CU137" s="348"/>
      <c r="CV137" s="348"/>
      <c r="CW137" s="348"/>
      <c r="CX137" s="348"/>
      <c r="CY137" s="348"/>
      <c r="CZ137" s="348"/>
      <c r="DA137" s="348"/>
      <c r="DB137" s="348"/>
      <c r="DC137" s="348"/>
      <c r="DD137" s="348"/>
      <c r="DE137" s="348"/>
      <c r="DF137" s="348"/>
      <c r="DG137" s="348"/>
      <c r="DH137" s="348"/>
      <c r="DI137" s="348"/>
      <c r="DJ137" s="348"/>
      <c r="DK137" s="348"/>
      <c r="DL137" s="348"/>
      <c r="DM137" s="348"/>
      <c r="DN137" s="348"/>
      <c r="DO137" s="348"/>
      <c r="DP137" s="348"/>
      <c r="DQ137" s="348"/>
      <c r="DR137" s="348"/>
      <c r="DS137" s="348"/>
      <c r="DT137" s="348"/>
      <c r="DU137" s="348"/>
      <c r="DV137" s="348"/>
      <c r="DW137" s="348"/>
      <c r="DX137" s="348"/>
      <c r="DY137" s="348"/>
      <c r="DZ137" s="348"/>
      <c r="EA137" s="348"/>
      <c r="EB137" s="348"/>
      <c r="EC137" s="348"/>
      <c r="ED137" s="348"/>
      <c r="EE137" s="348"/>
      <c r="EF137" s="348"/>
      <c r="EG137" s="348"/>
      <c r="EH137" s="348"/>
      <c r="EI137" s="348"/>
      <c r="EJ137" s="348"/>
      <c r="EK137" s="348"/>
      <c r="EL137" s="348"/>
      <c r="EM137" s="348"/>
      <c r="EN137" s="348"/>
      <c r="EO137" s="348"/>
      <c r="EP137" s="348"/>
      <c r="EQ137" s="348"/>
      <c r="ER137" s="348"/>
      <c r="ES137" s="348"/>
      <c r="ET137" s="348"/>
      <c r="EU137" s="348"/>
      <c r="EV137" s="348"/>
      <c r="EW137" s="348"/>
      <c r="EX137" s="348"/>
      <c r="EY137" s="348"/>
      <c r="EZ137" s="348"/>
      <c r="FA137" s="348"/>
      <c r="FB137" s="348"/>
      <c r="FC137" s="348"/>
      <c r="FD137" s="348"/>
      <c r="FE137" s="348"/>
      <c r="FF137" s="348"/>
      <c r="FG137" s="348"/>
      <c r="FH137" s="348"/>
      <c r="FI137" s="348"/>
      <c r="FJ137" s="348"/>
      <c r="FK137" s="348"/>
      <c r="FL137" s="348"/>
      <c r="FM137" s="348"/>
      <c r="FN137" s="348"/>
      <c r="FO137" s="348"/>
      <c r="FP137" s="348"/>
      <c r="FQ137" s="348"/>
      <c r="FR137" s="348"/>
      <c r="FS137" s="348"/>
      <c r="FT137" s="348"/>
      <c r="FU137" s="348"/>
      <c r="FV137" s="348"/>
      <c r="FW137" s="348"/>
      <c r="FX137" s="348"/>
      <c r="FY137" s="348"/>
      <c r="FZ137" s="348"/>
      <c r="GA137" s="348"/>
      <c r="GB137" s="348"/>
      <c r="GC137" s="348"/>
      <c r="GD137" s="348"/>
      <c r="GE137" s="348"/>
      <c r="GF137" s="348"/>
      <c r="GG137" s="348"/>
      <c r="GH137" s="348"/>
      <c r="GI137" s="348"/>
      <c r="GJ137" s="348"/>
      <c r="GK137" s="348"/>
      <c r="GL137" s="348"/>
      <c r="GM137" s="348"/>
      <c r="GN137" s="348"/>
      <c r="GO137" s="348"/>
      <c r="GP137" s="348"/>
      <c r="GQ137" s="348"/>
      <c r="GR137" s="348"/>
      <c r="GS137" s="348"/>
      <c r="GT137" s="348"/>
      <c r="GU137" s="348"/>
      <c r="GV137" s="348"/>
      <c r="GW137" s="348"/>
      <c r="GX137" s="348"/>
      <c r="GY137" s="348"/>
      <c r="GZ137" s="348"/>
      <c r="HA137" s="348"/>
      <c r="HB137" s="348"/>
      <c r="HC137" s="348"/>
      <c r="HD137" s="348"/>
      <c r="HE137" s="348"/>
      <c r="HF137" s="348"/>
      <c r="HG137" s="348"/>
      <c r="HH137" s="348"/>
      <c r="HI137" s="348"/>
      <c r="HJ137" s="348"/>
      <c r="HK137" s="348"/>
      <c r="HL137" s="348"/>
      <c r="HM137" s="348"/>
      <c r="HN137" s="348"/>
      <c r="HO137" s="348"/>
      <c r="HP137" s="348"/>
      <c r="HQ137" s="348"/>
      <c r="HR137" s="348"/>
      <c r="HS137" s="348"/>
      <c r="HT137" s="348"/>
      <c r="HU137" s="348"/>
      <c r="HV137" s="348"/>
      <c r="HW137" s="348"/>
      <c r="HX137" s="348"/>
      <c r="HY137" s="348"/>
      <c r="HZ137" s="348"/>
      <c r="IA137" s="348"/>
      <c r="IB137" s="348"/>
      <c r="IC137" s="348"/>
      <c r="ID137" s="348"/>
      <c r="IE137" s="348"/>
      <c r="IF137" s="348"/>
      <c r="IG137" s="348"/>
      <c r="IH137" s="348"/>
      <c r="II137" s="348"/>
      <c r="IJ137" s="348"/>
      <c r="IK137" s="348"/>
      <c r="IL137" s="348"/>
      <c r="IM137" s="348"/>
      <c r="IN137" s="348"/>
      <c r="IO137" s="348"/>
      <c r="IP137" s="348"/>
      <c r="IQ137" s="348"/>
      <c r="IR137" s="348"/>
      <c r="IS137" s="348"/>
      <c r="IT137" s="348"/>
    </row>
    <row r="138" spans="1:256" s="397" customFormat="1" ht="15" x14ac:dyDescent="0.25">
      <c r="A138" s="376" t="s">
        <v>802</v>
      </c>
      <c r="B138" s="382" t="s">
        <v>792</v>
      </c>
      <c r="C138" s="383" t="s">
        <v>439</v>
      </c>
      <c r="D138" s="383" t="s">
        <v>415</v>
      </c>
      <c r="E138" s="383" t="s">
        <v>529</v>
      </c>
      <c r="F138" s="378" t="s">
        <v>471</v>
      </c>
      <c r="G138" s="379">
        <v>0</v>
      </c>
      <c r="H138" s="348"/>
      <c r="I138" s="348"/>
      <c r="J138" s="348"/>
      <c r="K138" s="348"/>
      <c r="L138" s="348"/>
      <c r="M138" s="348"/>
      <c r="N138" s="348"/>
      <c r="O138" s="348"/>
      <c r="P138" s="348"/>
      <c r="Q138" s="348"/>
      <c r="R138" s="348"/>
      <c r="S138" s="348"/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I138" s="348"/>
      <c r="AJ138" s="348"/>
      <c r="AK138" s="348"/>
      <c r="AL138" s="348"/>
      <c r="AM138" s="348"/>
      <c r="AN138" s="348"/>
      <c r="AO138" s="348"/>
      <c r="AP138" s="348"/>
      <c r="AQ138" s="348"/>
      <c r="AR138" s="348"/>
      <c r="AS138" s="348"/>
      <c r="AT138" s="348"/>
      <c r="AU138" s="348"/>
      <c r="AV138" s="348"/>
      <c r="AW138" s="348"/>
      <c r="AX138" s="348"/>
      <c r="AY138" s="348"/>
      <c r="AZ138" s="348"/>
      <c r="BA138" s="348"/>
      <c r="BB138" s="348"/>
      <c r="BC138" s="348"/>
      <c r="BD138" s="348"/>
      <c r="BE138" s="348"/>
      <c r="BF138" s="348"/>
      <c r="BG138" s="348"/>
      <c r="BH138" s="348"/>
      <c r="BI138" s="348"/>
      <c r="BJ138" s="348"/>
      <c r="BK138" s="348"/>
      <c r="BL138" s="348"/>
      <c r="BM138" s="348"/>
      <c r="BN138" s="348"/>
      <c r="BO138" s="348"/>
      <c r="BP138" s="348"/>
      <c r="BQ138" s="348"/>
      <c r="BR138" s="348"/>
      <c r="BS138" s="348"/>
      <c r="BT138" s="348"/>
      <c r="BU138" s="348"/>
      <c r="BV138" s="348"/>
      <c r="BW138" s="348"/>
      <c r="BX138" s="348"/>
      <c r="BY138" s="348"/>
      <c r="BZ138" s="348"/>
      <c r="CA138" s="348"/>
      <c r="CB138" s="348"/>
      <c r="CC138" s="348"/>
      <c r="CD138" s="348"/>
      <c r="CE138" s="348"/>
      <c r="CF138" s="348"/>
      <c r="CG138" s="348"/>
      <c r="CH138" s="348"/>
      <c r="CI138" s="348"/>
      <c r="CJ138" s="348"/>
      <c r="CK138" s="348"/>
      <c r="CL138" s="348"/>
      <c r="CM138" s="348"/>
      <c r="CN138" s="348"/>
      <c r="CO138" s="348"/>
      <c r="CP138" s="348"/>
      <c r="CQ138" s="348"/>
      <c r="CR138" s="348"/>
      <c r="CS138" s="348"/>
      <c r="CT138" s="348"/>
      <c r="CU138" s="348"/>
      <c r="CV138" s="348"/>
      <c r="CW138" s="348"/>
      <c r="CX138" s="348"/>
      <c r="CY138" s="348"/>
      <c r="CZ138" s="348"/>
      <c r="DA138" s="348"/>
      <c r="DB138" s="348"/>
      <c r="DC138" s="348"/>
      <c r="DD138" s="348"/>
      <c r="DE138" s="348"/>
      <c r="DF138" s="348"/>
      <c r="DG138" s="348"/>
      <c r="DH138" s="348"/>
      <c r="DI138" s="348"/>
      <c r="DJ138" s="348"/>
      <c r="DK138" s="348"/>
      <c r="DL138" s="348"/>
      <c r="DM138" s="348"/>
      <c r="DN138" s="348"/>
      <c r="DO138" s="348"/>
      <c r="DP138" s="348"/>
      <c r="DQ138" s="348"/>
      <c r="DR138" s="348"/>
      <c r="DS138" s="348"/>
      <c r="DT138" s="348"/>
      <c r="DU138" s="348"/>
      <c r="DV138" s="348"/>
      <c r="DW138" s="348"/>
      <c r="DX138" s="348"/>
      <c r="DY138" s="348"/>
      <c r="DZ138" s="348"/>
      <c r="EA138" s="348"/>
      <c r="EB138" s="348"/>
      <c r="EC138" s="348"/>
      <c r="ED138" s="348"/>
      <c r="EE138" s="348"/>
      <c r="EF138" s="348"/>
      <c r="EG138" s="348"/>
      <c r="EH138" s="348"/>
      <c r="EI138" s="348"/>
      <c r="EJ138" s="348"/>
      <c r="EK138" s="348"/>
      <c r="EL138" s="348"/>
      <c r="EM138" s="348"/>
      <c r="EN138" s="348"/>
      <c r="EO138" s="348"/>
      <c r="EP138" s="348"/>
      <c r="EQ138" s="348"/>
      <c r="ER138" s="348"/>
      <c r="ES138" s="348"/>
      <c r="ET138" s="348"/>
      <c r="EU138" s="348"/>
      <c r="EV138" s="348"/>
      <c r="EW138" s="348"/>
      <c r="EX138" s="348"/>
      <c r="EY138" s="348"/>
      <c r="EZ138" s="348"/>
      <c r="FA138" s="348"/>
      <c r="FB138" s="348"/>
      <c r="FC138" s="348"/>
      <c r="FD138" s="348"/>
      <c r="FE138" s="348"/>
      <c r="FF138" s="348"/>
      <c r="FG138" s="348"/>
      <c r="FH138" s="348"/>
      <c r="FI138" s="348"/>
      <c r="FJ138" s="348"/>
      <c r="FK138" s="348"/>
      <c r="FL138" s="348"/>
      <c r="FM138" s="348"/>
      <c r="FN138" s="348"/>
      <c r="FO138" s="348"/>
      <c r="FP138" s="348"/>
      <c r="FQ138" s="348"/>
      <c r="FR138" s="348"/>
      <c r="FS138" s="348"/>
      <c r="FT138" s="348"/>
      <c r="FU138" s="348"/>
      <c r="FV138" s="348"/>
      <c r="FW138" s="348"/>
      <c r="FX138" s="348"/>
      <c r="FY138" s="348"/>
      <c r="FZ138" s="348"/>
      <c r="GA138" s="348"/>
      <c r="GB138" s="348"/>
      <c r="GC138" s="348"/>
      <c r="GD138" s="348"/>
      <c r="GE138" s="348"/>
      <c r="GF138" s="348"/>
      <c r="GG138" s="348"/>
      <c r="GH138" s="348"/>
      <c r="GI138" s="348"/>
      <c r="GJ138" s="348"/>
      <c r="GK138" s="348"/>
      <c r="GL138" s="348"/>
      <c r="GM138" s="348"/>
      <c r="GN138" s="348"/>
      <c r="GO138" s="348"/>
      <c r="GP138" s="348"/>
      <c r="GQ138" s="348"/>
      <c r="GR138" s="348"/>
      <c r="GS138" s="348"/>
      <c r="GT138" s="348"/>
      <c r="GU138" s="348"/>
      <c r="GV138" s="348"/>
      <c r="GW138" s="348"/>
      <c r="GX138" s="348"/>
      <c r="GY138" s="348"/>
      <c r="GZ138" s="348"/>
      <c r="HA138" s="348"/>
      <c r="HB138" s="348"/>
      <c r="HC138" s="348"/>
      <c r="HD138" s="348"/>
      <c r="HE138" s="348"/>
      <c r="HF138" s="348"/>
      <c r="HG138" s="348"/>
      <c r="HH138" s="348"/>
      <c r="HI138" s="348"/>
      <c r="HJ138" s="348"/>
      <c r="HK138" s="348"/>
      <c r="HL138" s="348"/>
      <c r="HM138" s="348"/>
      <c r="HN138" s="348"/>
      <c r="HO138" s="348"/>
      <c r="HP138" s="348"/>
      <c r="HQ138" s="348"/>
      <c r="HR138" s="348"/>
      <c r="HS138" s="348"/>
      <c r="HT138" s="348"/>
      <c r="HU138" s="348"/>
      <c r="HV138" s="348"/>
      <c r="HW138" s="348"/>
      <c r="HX138" s="348"/>
      <c r="HY138" s="348"/>
      <c r="HZ138" s="348"/>
      <c r="IA138" s="348"/>
      <c r="IB138" s="348"/>
      <c r="IC138" s="348"/>
      <c r="ID138" s="348"/>
      <c r="IE138" s="348"/>
      <c r="IF138" s="348"/>
      <c r="IG138" s="348"/>
      <c r="IH138" s="348"/>
      <c r="II138" s="348"/>
      <c r="IJ138" s="348"/>
      <c r="IK138" s="348"/>
      <c r="IL138" s="348"/>
      <c r="IM138" s="348"/>
      <c r="IN138" s="348"/>
      <c r="IO138" s="348"/>
      <c r="IP138" s="348"/>
      <c r="IQ138" s="348"/>
      <c r="IR138" s="348"/>
      <c r="IS138" s="348"/>
      <c r="IT138" s="348"/>
    </row>
    <row r="139" spans="1:256" s="361" customFormat="1" ht="26.25" x14ac:dyDescent="0.25">
      <c r="A139" s="381" t="s">
        <v>530</v>
      </c>
      <c r="B139" s="386" t="s">
        <v>792</v>
      </c>
      <c r="C139" s="383" t="s">
        <v>439</v>
      </c>
      <c r="D139" s="383" t="s">
        <v>415</v>
      </c>
      <c r="E139" s="383" t="s">
        <v>531</v>
      </c>
      <c r="F139" s="383"/>
      <c r="G139" s="384">
        <f>SUM(G140)</f>
        <v>33892.300000000003</v>
      </c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38"/>
      <c r="CO139" s="238"/>
      <c r="CP139" s="238"/>
      <c r="CQ139" s="238"/>
      <c r="CR139" s="238"/>
      <c r="CS139" s="238"/>
      <c r="CT139" s="238"/>
      <c r="CU139" s="238"/>
      <c r="CV139" s="238"/>
      <c r="CW139" s="238"/>
      <c r="CX139" s="238"/>
      <c r="CY139" s="238"/>
      <c r="CZ139" s="238"/>
      <c r="DA139" s="238"/>
      <c r="DB139" s="238"/>
      <c r="DC139" s="238"/>
      <c r="DD139" s="238"/>
      <c r="DE139" s="238"/>
      <c r="DF139" s="238"/>
      <c r="DG139" s="238"/>
      <c r="DH139" s="238"/>
      <c r="DI139" s="238"/>
      <c r="DJ139" s="238"/>
      <c r="DK139" s="238"/>
      <c r="DL139" s="238"/>
      <c r="DM139" s="238"/>
      <c r="DN139" s="238"/>
      <c r="DO139" s="238"/>
      <c r="DP139" s="238"/>
      <c r="DQ139" s="238"/>
      <c r="DR139" s="238"/>
      <c r="DS139" s="238"/>
      <c r="DT139" s="238"/>
      <c r="DU139" s="238"/>
      <c r="DV139" s="238"/>
      <c r="DW139" s="238"/>
      <c r="DX139" s="238"/>
      <c r="DY139" s="238"/>
      <c r="DZ139" s="238"/>
      <c r="EA139" s="238"/>
      <c r="EB139" s="238"/>
      <c r="EC139" s="238"/>
      <c r="ED139" s="238"/>
      <c r="EE139" s="238"/>
      <c r="EF139" s="238"/>
      <c r="EG139" s="238"/>
      <c r="EH139" s="238"/>
      <c r="EI139" s="238"/>
      <c r="EJ139" s="238"/>
      <c r="EK139" s="238"/>
      <c r="EL139" s="238"/>
      <c r="EM139" s="238"/>
      <c r="EN139" s="238"/>
      <c r="EO139" s="238"/>
      <c r="EP139" s="238"/>
      <c r="EQ139" s="238"/>
      <c r="ER139" s="238"/>
      <c r="ES139" s="238"/>
      <c r="ET139" s="238"/>
      <c r="EU139" s="238"/>
      <c r="EV139" s="238"/>
      <c r="EW139" s="238"/>
      <c r="EX139" s="238"/>
      <c r="EY139" s="238"/>
      <c r="EZ139" s="238"/>
      <c r="FA139" s="238"/>
      <c r="FB139" s="238"/>
      <c r="FC139" s="238"/>
      <c r="FD139" s="238"/>
      <c r="FE139" s="238"/>
      <c r="FF139" s="238"/>
      <c r="FG139" s="238"/>
      <c r="FH139" s="238"/>
      <c r="FI139" s="238"/>
      <c r="FJ139" s="238"/>
      <c r="FK139" s="238"/>
      <c r="FL139" s="238"/>
      <c r="FM139" s="238"/>
      <c r="FN139" s="238"/>
      <c r="FO139" s="238"/>
      <c r="FP139" s="238"/>
      <c r="FQ139" s="238"/>
      <c r="FR139" s="238"/>
      <c r="FS139" s="238"/>
      <c r="FT139" s="238"/>
      <c r="FU139" s="238"/>
      <c r="FV139" s="238"/>
      <c r="FW139" s="238"/>
      <c r="FX139" s="238"/>
      <c r="FY139" s="238"/>
      <c r="FZ139" s="238"/>
      <c r="GA139" s="238"/>
      <c r="GB139" s="238"/>
      <c r="GC139" s="238"/>
      <c r="GD139" s="238"/>
      <c r="GE139" s="238"/>
      <c r="GF139" s="238"/>
      <c r="GG139" s="238"/>
      <c r="GH139" s="238"/>
      <c r="GI139" s="238"/>
      <c r="GJ139" s="238"/>
      <c r="GK139" s="238"/>
      <c r="GL139" s="238"/>
      <c r="GM139" s="238"/>
      <c r="GN139" s="238"/>
      <c r="GO139" s="238"/>
      <c r="GP139" s="238"/>
      <c r="GQ139" s="238"/>
      <c r="GR139" s="238"/>
      <c r="GS139" s="238"/>
      <c r="GT139" s="238"/>
      <c r="GU139" s="238"/>
      <c r="GV139" s="238"/>
      <c r="GW139" s="238"/>
      <c r="GX139" s="238"/>
      <c r="GY139" s="238"/>
      <c r="GZ139" s="238"/>
      <c r="HA139" s="238"/>
      <c r="HB139" s="238"/>
      <c r="HC139" s="238"/>
      <c r="HD139" s="238"/>
      <c r="HE139" s="238"/>
      <c r="HF139" s="238"/>
      <c r="HG139" s="238"/>
      <c r="HH139" s="238"/>
      <c r="HI139" s="238"/>
      <c r="HJ139" s="238"/>
      <c r="HK139" s="238"/>
      <c r="HL139" s="238"/>
      <c r="HM139" s="238"/>
      <c r="HN139" s="238"/>
      <c r="HO139" s="238"/>
      <c r="HP139" s="238"/>
      <c r="HQ139" s="238"/>
      <c r="HR139" s="238"/>
      <c r="HS139" s="238"/>
      <c r="HT139" s="238"/>
      <c r="HU139" s="238"/>
      <c r="HV139" s="238"/>
      <c r="HW139" s="238"/>
      <c r="HX139" s="238"/>
      <c r="HY139" s="238"/>
      <c r="HZ139" s="238"/>
      <c r="IA139" s="238"/>
      <c r="IB139" s="238"/>
      <c r="IC139" s="238"/>
      <c r="ID139" s="238"/>
      <c r="IE139" s="238"/>
      <c r="IF139" s="238"/>
      <c r="IG139" s="238"/>
      <c r="IH139" s="238"/>
      <c r="II139" s="238"/>
      <c r="IJ139" s="238"/>
      <c r="IK139" s="238"/>
      <c r="IL139" s="238"/>
      <c r="IM139" s="238"/>
      <c r="IN139" s="238"/>
      <c r="IO139" s="238"/>
      <c r="IP139" s="238"/>
      <c r="IQ139" s="238"/>
      <c r="IR139" s="238"/>
      <c r="IS139" s="238"/>
      <c r="IT139" s="238"/>
    </row>
    <row r="140" spans="1:256" s="361" customFormat="1" ht="15" x14ac:dyDescent="0.25">
      <c r="A140" s="376" t="s">
        <v>802</v>
      </c>
      <c r="B140" s="389" t="s">
        <v>792</v>
      </c>
      <c r="C140" s="378" t="s">
        <v>439</v>
      </c>
      <c r="D140" s="378" t="s">
        <v>415</v>
      </c>
      <c r="E140" s="378" t="s">
        <v>531</v>
      </c>
      <c r="F140" s="378" t="s">
        <v>471</v>
      </c>
      <c r="G140" s="379">
        <v>33892.300000000003</v>
      </c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238"/>
      <c r="CE140" s="238"/>
      <c r="CF140" s="238"/>
      <c r="CG140" s="238"/>
      <c r="CH140" s="238"/>
      <c r="CI140" s="238"/>
      <c r="CJ140" s="238"/>
      <c r="CK140" s="238"/>
      <c r="CL140" s="238"/>
      <c r="CM140" s="238"/>
      <c r="CN140" s="238"/>
      <c r="CO140" s="238"/>
      <c r="CP140" s="238"/>
      <c r="CQ140" s="238"/>
      <c r="CR140" s="238"/>
      <c r="CS140" s="238"/>
      <c r="CT140" s="238"/>
      <c r="CU140" s="238"/>
      <c r="CV140" s="238"/>
      <c r="CW140" s="238"/>
      <c r="CX140" s="238"/>
      <c r="CY140" s="238"/>
      <c r="CZ140" s="238"/>
      <c r="DA140" s="238"/>
      <c r="DB140" s="238"/>
      <c r="DC140" s="238"/>
      <c r="DD140" s="238"/>
      <c r="DE140" s="238"/>
      <c r="DF140" s="238"/>
      <c r="DG140" s="238"/>
      <c r="DH140" s="238"/>
      <c r="DI140" s="238"/>
      <c r="DJ140" s="238"/>
      <c r="DK140" s="238"/>
      <c r="DL140" s="238"/>
      <c r="DM140" s="238"/>
      <c r="DN140" s="238"/>
      <c r="DO140" s="238"/>
      <c r="DP140" s="238"/>
      <c r="DQ140" s="238"/>
      <c r="DR140" s="238"/>
      <c r="DS140" s="238"/>
      <c r="DT140" s="238"/>
      <c r="DU140" s="238"/>
      <c r="DV140" s="238"/>
      <c r="DW140" s="238"/>
      <c r="DX140" s="238"/>
      <c r="DY140" s="238"/>
      <c r="DZ140" s="238"/>
      <c r="EA140" s="238"/>
      <c r="EB140" s="238"/>
      <c r="EC140" s="238"/>
      <c r="ED140" s="238"/>
      <c r="EE140" s="238"/>
      <c r="EF140" s="238"/>
      <c r="EG140" s="238"/>
      <c r="EH140" s="238"/>
      <c r="EI140" s="238"/>
      <c r="EJ140" s="238"/>
      <c r="EK140" s="238"/>
      <c r="EL140" s="238"/>
      <c r="EM140" s="238"/>
      <c r="EN140" s="238"/>
      <c r="EO140" s="238"/>
      <c r="EP140" s="238"/>
      <c r="EQ140" s="238"/>
      <c r="ER140" s="238"/>
      <c r="ES140" s="238"/>
      <c r="ET140" s="238"/>
      <c r="EU140" s="238"/>
      <c r="EV140" s="238"/>
      <c r="EW140" s="238"/>
      <c r="EX140" s="238"/>
      <c r="EY140" s="238"/>
      <c r="EZ140" s="238"/>
      <c r="FA140" s="238"/>
      <c r="FB140" s="238"/>
      <c r="FC140" s="238"/>
      <c r="FD140" s="238"/>
      <c r="FE140" s="238"/>
      <c r="FF140" s="238"/>
      <c r="FG140" s="238"/>
      <c r="FH140" s="238"/>
      <c r="FI140" s="238"/>
      <c r="FJ140" s="238"/>
      <c r="FK140" s="238"/>
      <c r="FL140" s="238"/>
      <c r="FM140" s="238"/>
      <c r="FN140" s="238"/>
      <c r="FO140" s="238"/>
      <c r="FP140" s="238"/>
      <c r="FQ140" s="238"/>
      <c r="FR140" s="238"/>
      <c r="FS140" s="238"/>
      <c r="FT140" s="238"/>
      <c r="FU140" s="238"/>
      <c r="FV140" s="238"/>
      <c r="FW140" s="238"/>
      <c r="FX140" s="238"/>
      <c r="FY140" s="238"/>
      <c r="FZ140" s="238"/>
      <c r="GA140" s="238"/>
      <c r="GB140" s="238"/>
      <c r="GC140" s="238"/>
      <c r="GD140" s="238"/>
      <c r="GE140" s="238"/>
      <c r="GF140" s="238"/>
      <c r="GG140" s="238"/>
      <c r="GH140" s="238"/>
      <c r="GI140" s="238"/>
      <c r="GJ140" s="238"/>
      <c r="GK140" s="238"/>
      <c r="GL140" s="238"/>
      <c r="GM140" s="238"/>
      <c r="GN140" s="238"/>
      <c r="GO140" s="238"/>
      <c r="GP140" s="238"/>
      <c r="GQ140" s="238"/>
      <c r="GR140" s="238"/>
      <c r="GS140" s="238"/>
      <c r="GT140" s="238"/>
      <c r="GU140" s="238"/>
      <c r="GV140" s="238"/>
      <c r="GW140" s="238"/>
      <c r="GX140" s="238"/>
      <c r="GY140" s="238"/>
      <c r="GZ140" s="238"/>
      <c r="HA140" s="238"/>
      <c r="HB140" s="238"/>
      <c r="HC140" s="238"/>
      <c r="HD140" s="238"/>
      <c r="HE140" s="238"/>
      <c r="HF140" s="238"/>
      <c r="HG140" s="238"/>
      <c r="HH140" s="238"/>
      <c r="HI140" s="238"/>
      <c r="HJ140" s="238"/>
      <c r="HK140" s="238"/>
      <c r="HL140" s="238"/>
      <c r="HM140" s="238"/>
      <c r="HN140" s="238"/>
      <c r="HO140" s="238"/>
      <c r="HP140" s="238"/>
      <c r="HQ140" s="238"/>
      <c r="HR140" s="238"/>
      <c r="HS140" s="238"/>
      <c r="HT140" s="238"/>
      <c r="HU140" s="238"/>
      <c r="HV140" s="238"/>
      <c r="HW140" s="238"/>
      <c r="HX140" s="238"/>
      <c r="HY140" s="238"/>
      <c r="HZ140" s="238"/>
      <c r="IA140" s="238"/>
      <c r="IB140" s="238"/>
      <c r="IC140" s="238"/>
      <c r="ID140" s="238"/>
      <c r="IE140" s="238"/>
      <c r="IF140" s="238"/>
      <c r="IG140" s="238"/>
      <c r="IH140" s="238"/>
      <c r="II140" s="238"/>
      <c r="IJ140" s="238"/>
      <c r="IK140" s="238"/>
      <c r="IL140" s="238"/>
      <c r="IM140" s="238"/>
      <c r="IN140" s="238"/>
      <c r="IO140" s="238"/>
      <c r="IP140" s="238"/>
      <c r="IQ140" s="238"/>
      <c r="IR140" s="238"/>
      <c r="IS140" s="238"/>
      <c r="IT140" s="238"/>
    </row>
    <row r="141" spans="1:256" s="361" customFormat="1" ht="26.25" x14ac:dyDescent="0.25">
      <c r="A141" s="381" t="s">
        <v>530</v>
      </c>
      <c r="B141" s="386" t="s">
        <v>792</v>
      </c>
      <c r="C141" s="383" t="s">
        <v>439</v>
      </c>
      <c r="D141" s="383" t="s">
        <v>415</v>
      </c>
      <c r="E141" s="383" t="s">
        <v>532</v>
      </c>
      <c r="F141" s="383"/>
      <c r="G141" s="384">
        <f>SUM(G142)</f>
        <v>1783.81</v>
      </c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/>
      <c r="CP141" s="238"/>
      <c r="CQ141" s="238"/>
      <c r="CR141" s="238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  <c r="DC141" s="238"/>
      <c r="DD141" s="238"/>
      <c r="DE141" s="238"/>
      <c r="DF141" s="238"/>
      <c r="DG141" s="238"/>
      <c r="DH141" s="238"/>
      <c r="DI141" s="238"/>
      <c r="DJ141" s="238"/>
      <c r="DK141" s="238"/>
      <c r="DL141" s="238"/>
      <c r="DM141" s="238"/>
      <c r="DN141" s="238"/>
      <c r="DO141" s="238"/>
      <c r="DP141" s="238"/>
      <c r="DQ141" s="238"/>
      <c r="DR141" s="238"/>
      <c r="DS141" s="238"/>
      <c r="DT141" s="238"/>
      <c r="DU141" s="238"/>
      <c r="DV141" s="238"/>
      <c r="DW141" s="238"/>
      <c r="DX141" s="238"/>
      <c r="DY141" s="238"/>
      <c r="DZ141" s="238"/>
      <c r="EA141" s="238"/>
      <c r="EB141" s="238"/>
      <c r="EC141" s="238"/>
      <c r="ED141" s="238"/>
      <c r="EE141" s="238"/>
      <c r="EF141" s="238"/>
      <c r="EG141" s="238"/>
      <c r="EH141" s="238"/>
      <c r="EI141" s="238"/>
      <c r="EJ141" s="238"/>
      <c r="EK141" s="238"/>
      <c r="EL141" s="238"/>
      <c r="EM141" s="238"/>
      <c r="EN141" s="238"/>
      <c r="EO141" s="238"/>
      <c r="EP141" s="238"/>
      <c r="EQ141" s="238"/>
      <c r="ER141" s="238"/>
      <c r="ES141" s="238"/>
      <c r="ET141" s="238"/>
      <c r="EU141" s="238"/>
      <c r="EV141" s="238"/>
      <c r="EW141" s="238"/>
      <c r="EX141" s="238"/>
      <c r="EY141" s="238"/>
      <c r="EZ141" s="238"/>
      <c r="FA141" s="238"/>
      <c r="FB141" s="238"/>
      <c r="FC141" s="238"/>
      <c r="FD141" s="238"/>
      <c r="FE141" s="238"/>
      <c r="FF141" s="238"/>
      <c r="FG141" s="238"/>
      <c r="FH141" s="238"/>
      <c r="FI141" s="238"/>
      <c r="FJ141" s="238"/>
      <c r="FK141" s="238"/>
      <c r="FL141" s="238"/>
      <c r="FM141" s="238"/>
      <c r="FN141" s="238"/>
      <c r="FO141" s="238"/>
      <c r="FP141" s="238"/>
      <c r="FQ141" s="238"/>
      <c r="FR141" s="238"/>
      <c r="FS141" s="238"/>
      <c r="FT141" s="238"/>
      <c r="FU141" s="238"/>
      <c r="FV141" s="238"/>
      <c r="FW141" s="238"/>
      <c r="FX141" s="238"/>
      <c r="FY141" s="238"/>
      <c r="FZ141" s="238"/>
      <c r="GA141" s="238"/>
      <c r="GB141" s="238"/>
      <c r="GC141" s="238"/>
      <c r="GD141" s="238"/>
      <c r="GE141" s="238"/>
      <c r="GF141" s="238"/>
      <c r="GG141" s="238"/>
      <c r="GH141" s="238"/>
      <c r="GI141" s="238"/>
      <c r="GJ141" s="238"/>
      <c r="GK141" s="238"/>
      <c r="GL141" s="238"/>
      <c r="GM141" s="238"/>
      <c r="GN141" s="238"/>
      <c r="GO141" s="238"/>
      <c r="GP141" s="238"/>
      <c r="GQ141" s="238"/>
      <c r="GR141" s="238"/>
      <c r="GS141" s="238"/>
      <c r="GT141" s="238"/>
      <c r="GU141" s="238"/>
      <c r="GV141" s="238"/>
      <c r="GW141" s="238"/>
      <c r="GX141" s="238"/>
      <c r="GY141" s="238"/>
      <c r="GZ141" s="238"/>
      <c r="HA141" s="238"/>
      <c r="HB141" s="238"/>
      <c r="HC141" s="238"/>
      <c r="HD141" s="238"/>
      <c r="HE141" s="238"/>
      <c r="HF141" s="238"/>
      <c r="HG141" s="238"/>
      <c r="HH141" s="238"/>
      <c r="HI141" s="238"/>
      <c r="HJ141" s="238"/>
      <c r="HK141" s="238"/>
      <c r="HL141" s="238"/>
      <c r="HM141" s="238"/>
      <c r="HN141" s="238"/>
      <c r="HO141" s="238"/>
      <c r="HP141" s="238"/>
      <c r="HQ141" s="238"/>
      <c r="HR141" s="238"/>
      <c r="HS141" s="238"/>
      <c r="HT141" s="238"/>
      <c r="HU141" s="238"/>
      <c r="HV141" s="238"/>
      <c r="HW141" s="238"/>
      <c r="HX141" s="238"/>
      <c r="HY141" s="238"/>
      <c r="HZ141" s="238"/>
      <c r="IA141" s="238"/>
      <c r="IB141" s="238"/>
      <c r="IC141" s="238"/>
      <c r="ID141" s="238"/>
      <c r="IE141" s="238"/>
      <c r="IF141" s="238"/>
      <c r="IG141" s="238"/>
      <c r="IH141" s="238"/>
      <c r="II141" s="238"/>
      <c r="IJ141" s="238"/>
      <c r="IK141" s="238"/>
      <c r="IL141" s="238"/>
      <c r="IM141" s="238"/>
      <c r="IN141" s="238"/>
      <c r="IO141" s="238"/>
      <c r="IP141" s="238"/>
      <c r="IQ141" s="238"/>
      <c r="IR141" s="238"/>
      <c r="IS141" s="238"/>
      <c r="IT141" s="238"/>
    </row>
    <row r="142" spans="1:256" s="361" customFormat="1" ht="15" x14ac:dyDescent="0.25">
      <c r="A142" s="376" t="s">
        <v>802</v>
      </c>
      <c r="B142" s="389" t="s">
        <v>792</v>
      </c>
      <c r="C142" s="378" t="s">
        <v>439</v>
      </c>
      <c r="D142" s="378" t="s">
        <v>415</v>
      </c>
      <c r="E142" s="378" t="s">
        <v>532</v>
      </c>
      <c r="F142" s="378" t="s">
        <v>471</v>
      </c>
      <c r="G142" s="379">
        <v>1783.81</v>
      </c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  <c r="CW142" s="238"/>
      <c r="CX142" s="238"/>
      <c r="CY142" s="238"/>
      <c r="CZ142" s="238"/>
      <c r="DA142" s="238"/>
      <c r="DB142" s="238"/>
      <c r="DC142" s="238"/>
      <c r="DD142" s="238"/>
      <c r="DE142" s="238"/>
      <c r="DF142" s="238"/>
      <c r="DG142" s="238"/>
      <c r="DH142" s="238"/>
      <c r="DI142" s="238"/>
      <c r="DJ142" s="238"/>
      <c r="DK142" s="238"/>
      <c r="DL142" s="238"/>
      <c r="DM142" s="238"/>
      <c r="DN142" s="238"/>
      <c r="DO142" s="238"/>
      <c r="DP142" s="238"/>
      <c r="DQ142" s="238"/>
      <c r="DR142" s="238"/>
      <c r="DS142" s="238"/>
      <c r="DT142" s="238"/>
      <c r="DU142" s="238"/>
      <c r="DV142" s="238"/>
      <c r="DW142" s="238"/>
      <c r="DX142" s="238"/>
      <c r="DY142" s="238"/>
      <c r="DZ142" s="238"/>
      <c r="EA142" s="238"/>
      <c r="EB142" s="238"/>
      <c r="EC142" s="238"/>
      <c r="ED142" s="238"/>
      <c r="EE142" s="238"/>
      <c r="EF142" s="238"/>
      <c r="EG142" s="238"/>
      <c r="EH142" s="238"/>
      <c r="EI142" s="238"/>
      <c r="EJ142" s="238"/>
      <c r="EK142" s="238"/>
      <c r="EL142" s="238"/>
      <c r="EM142" s="238"/>
      <c r="EN142" s="238"/>
      <c r="EO142" s="238"/>
      <c r="EP142" s="238"/>
      <c r="EQ142" s="238"/>
      <c r="ER142" s="238"/>
      <c r="ES142" s="238"/>
      <c r="ET142" s="238"/>
      <c r="EU142" s="238"/>
      <c r="EV142" s="238"/>
      <c r="EW142" s="238"/>
      <c r="EX142" s="238"/>
      <c r="EY142" s="238"/>
      <c r="EZ142" s="238"/>
      <c r="FA142" s="238"/>
      <c r="FB142" s="238"/>
      <c r="FC142" s="238"/>
      <c r="FD142" s="238"/>
      <c r="FE142" s="238"/>
      <c r="FF142" s="238"/>
      <c r="FG142" s="238"/>
      <c r="FH142" s="238"/>
      <c r="FI142" s="238"/>
      <c r="FJ142" s="238"/>
      <c r="FK142" s="238"/>
      <c r="FL142" s="238"/>
      <c r="FM142" s="238"/>
      <c r="FN142" s="238"/>
      <c r="FO142" s="238"/>
      <c r="FP142" s="238"/>
      <c r="FQ142" s="238"/>
      <c r="FR142" s="238"/>
      <c r="FS142" s="238"/>
      <c r="FT142" s="238"/>
      <c r="FU142" s="238"/>
      <c r="FV142" s="238"/>
      <c r="FW142" s="238"/>
      <c r="FX142" s="238"/>
      <c r="FY142" s="238"/>
      <c r="FZ142" s="238"/>
      <c r="GA142" s="238"/>
      <c r="GB142" s="238"/>
      <c r="GC142" s="238"/>
      <c r="GD142" s="238"/>
      <c r="GE142" s="238"/>
      <c r="GF142" s="238"/>
      <c r="GG142" s="238"/>
      <c r="GH142" s="238"/>
      <c r="GI142" s="238"/>
      <c r="GJ142" s="238"/>
      <c r="GK142" s="238"/>
      <c r="GL142" s="238"/>
      <c r="GM142" s="238"/>
      <c r="GN142" s="238"/>
      <c r="GO142" s="238"/>
      <c r="GP142" s="238"/>
      <c r="GQ142" s="238"/>
      <c r="GR142" s="238"/>
      <c r="GS142" s="238"/>
      <c r="GT142" s="238"/>
      <c r="GU142" s="238"/>
      <c r="GV142" s="238"/>
      <c r="GW142" s="238"/>
      <c r="GX142" s="238"/>
      <c r="GY142" s="238"/>
      <c r="GZ142" s="238"/>
      <c r="HA142" s="238"/>
      <c r="HB142" s="238"/>
      <c r="HC142" s="238"/>
      <c r="HD142" s="238"/>
      <c r="HE142" s="238"/>
      <c r="HF142" s="238"/>
      <c r="HG142" s="238"/>
      <c r="HH142" s="238"/>
      <c r="HI142" s="238"/>
      <c r="HJ142" s="238"/>
      <c r="HK142" s="238"/>
      <c r="HL142" s="238"/>
      <c r="HM142" s="238"/>
      <c r="HN142" s="238"/>
      <c r="HO142" s="238"/>
      <c r="HP142" s="238"/>
      <c r="HQ142" s="238"/>
      <c r="HR142" s="238"/>
      <c r="HS142" s="238"/>
      <c r="HT142" s="238"/>
      <c r="HU142" s="238"/>
      <c r="HV142" s="238"/>
      <c r="HW142" s="238"/>
      <c r="HX142" s="238"/>
      <c r="HY142" s="238"/>
      <c r="HZ142" s="238"/>
      <c r="IA142" s="238"/>
      <c r="IB142" s="238"/>
      <c r="IC142" s="238"/>
      <c r="ID142" s="238"/>
      <c r="IE142" s="238"/>
      <c r="IF142" s="238"/>
      <c r="IG142" s="238"/>
      <c r="IH142" s="238"/>
      <c r="II142" s="238"/>
      <c r="IJ142" s="238"/>
      <c r="IK142" s="238"/>
      <c r="IL142" s="238"/>
      <c r="IM142" s="238"/>
      <c r="IN142" s="238"/>
      <c r="IO142" s="238"/>
      <c r="IP142" s="238"/>
      <c r="IQ142" s="238"/>
      <c r="IR142" s="238"/>
      <c r="IS142" s="238"/>
      <c r="IT142" s="238"/>
    </row>
    <row r="143" spans="1:256" s="380" customFormat="1" ht="15" x14ac:dyDescent="0.25">
      <c r="A143" s="419" t="s">
        <v>533</v>
      </c>
      <c r="B143" s="420" t="s">
        <v>792</v>
      </c>
      <c r="C143" s="420" t="s">
        <v>439</v>
      </c>
      <c r="D143" s="420" t="s">
        <v>422</v>
      </c>
      <c r="E143" s="420"/>
      <c r="F143" s="420"/>
      <c r="G143" s="421">
        <f>SUM(G146+G144+G162+G167+G169)</f>
        <v>142489.54999999999</v>
      </c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  <c r="DH143" s="361"/>
      <c r="DI143" s="361"/>
      <c r="DJ143" s="361"/>
      <c r="DK143" s="361"/>
      <c r="DL143" s="361"/>
      <c r="DM143" s="361"/>
      <c r="DN143" s="361"/>
      <c r="DO143" s="361"/>
      <c r="DP143" s="361"/>
      <c r="DQ143" s="361"/>
      <c r="DR143" s="361"/>
      <c r="DS143" s="361"/>
      <c r="DT143" s="361"/>
      <c r="DU143" s="361"/>
      <c r="DV143" s="361"/>
      <c r="DW143" s="361"/>
      <c r="DX143" s="361"/>
      <c r="DY143" s="361"/>
      <c r="DZ143" s="361"/>
      <c r="EA143" s="361"/>
      <c r="EB143" s="361"/>
      <c r="EC143" s="361"/>
      <c r="ED143" s="361"/>
      <c r="EE143" s="361"/>
      <c r="EF143" s="361"/>
      <c r="EG143" s="361"/>
      <c r="EH143" s="361"/>
      <c r="EI143" s="361"/>
      <c r="EJ143" s="361"/>
      <c r="EK143" s="361"/>
      <c r="EL143" s="361"/>
      <c r="EM143" s="361"/>
      <c r="EN143" s="361"/>
      <c r="EO143" s="361"/>
      <c r="EP143" s="361"/>
      <c r="EQ143" s="361"/>
      <c r="ER143" s="361"/>
      <c r="ES143" s="361"/>
      <c r="ET143" s="361"/>
      <c r="EU143" s="361"/>
      <c r="EV143" s="361"/>
      <c r="EW143" s="361"/>
      <c r="EX143" s="361"/>
      <c r="EY143" s="361"/>
      <c r="EZ143" s="361"/>
      <c r="FA143" s="361"/>
      <c r="FB143" s="361"/>
      <c r="FC143" s="361"/>
      <c r="FD143" s="361"/>
      <c r="FE143" s="361"/>
      <c r="FF143" s="361"/>
      <c r="FG143" s="361"/>
      <c r="FH143" s="361"/>
      <c r="FI143" s="361"/>
      <c r="FJ143" s="361"/>
      <c r="FK143" s="361"/>
      <c r="FL143" s="361"/>
      <c r="FM143" s="361"/>
      <c r="FN143" s="361"/>
      <c r="FO143" s="361"/>
      <c r="FP143" s="361"/>
      <c r="FQ143" s="361"/>
      <c r="FR143" s="361"/>
      <c r="FS143" s="361"/>
      <c r="FT143" s="361"/>
      <c r="FU143" s="361"/>
      <c r="FV143" s="361"/>
      <c r="FW143" s="361"/>
      <c r="FX143" s="361"/>
      <c r="FY143" s="361"/>
      <c r="FZ143" s="361"/>
      <c r="GA143" s="361"/>
      <c r="GB143" s="361"/>
      <c r="GC143" s="361"/>
      <c r="GD143" s="361"/>
      <c r="GE143" s="361"/>
      <c r="GF143" s="361"/>
      <c r="GG143" s="361"/>
      <c r="GH143" s="361"/>
      <c r="GI143" s="361"/>
      <c r="GJ143" s="361"/>
      <c r="GK143" s="361"/>
      <c r="GL143" s="361"/>
      <c r="GM143" s="361"/>
      <c r="GN143" s="361"/>
      <c r="GO143" s="361"/>
      <c r="GP143" s="361"/>
      <c r="GQ143" s="361"/>
      <c r="GR143" s="361"/>
      <c r="GS143" s="361"/>
      <c r="GT143" s="361"/>
      <c r="GU143" s="361"/>
      <c r="GV143" s="361"/>
      <c r="GW143" s="361"/>
      <c r="GX143" s="361"/>
      <c r="GY143" s="361"/>
      <c r="GZ143" s="361"/>
      <c r="HA143" s="361"/>
      <c r="HB143" s="361"/>
      <c r="HC143" s="361"/>
      <c r="HD143" s="361"/>
      <c r="HE143" s="361"/>
      <c r="HF143" s="361"/>
      <c r="HG143" s="361"/>
      <c r="HH143" s="361"/>
      <c r="HI143" s="361"/>
      <c r="HJ143" s="361"/>
      <c r="HK143" s="361"/>
      <c r="HL143" s="361"/>
      <c r="HM143" s="361"/>
      <c r="HN143" s="361"/>
      <c r="HO143" s="361"/>
      <c r="HP143" s="361"/>
      <c r="HQ143" s="361"/>
      <c r="HR143" s="361"/>
      <c r="HS143" s="361"/>
      <c r="HT143" s="361"/>
      <c r="HU143" s="361"/>
      <c r="HV143" s="361"/>
      <c r="HW143" s="361"/>
      <c r="HX143" s="361"/>
      <c r="HY143" s="361"/>
      <c r="HZ143" s="361"/>
      <c r="IA143" s="361"/>
      <c r="IB143" s="361"/>
      <c r="IC143" s="361"/>
      <c r="ID143" s="361"/>
      <c r="IE143" s="361"/>
      <c r="IF143" s="361"/>
      <c r="IG143" s="361"/>
      <c r="IH143" s="361"/>
      <c r="II143" s="361"/>
      <c r="IJ143" s="361"/>
      <c r="IK143" s="361"/>
      <c r="IL143" s="361"/>
      <c r="IM143" s="361"/>
      <c r="IN143" s="361"/>
      <c r="IO143" s="361"/>
      <c r="IP143" s="361"/>
      <c r="IQ143" s="361"/>
      <c r="IR143" s="361"/>
      <c r="IS143" s="361"/>
      <c r="IT143" s="361"/>
    </row>
    <row r="144" spans="1:256" s="398" customFormat="1" ht="26.25" x14ac:dyDescent="0.25">
      <c r="A144" s="381" t="s">
        <v>817</v>
      </c>
      <c r="B144" s="386" t="s">
        <v>792</v>
      </c>
      <c r="C144" s="386" t="s">
        <v>439</v>
      </c>
      <c r="D144" s="386" t="s">
        <v>422</v>
      </c>
      <c r="E144" s="389" t="s">
        <v>548</v>
      </c>
      <c r="F144" s="386"/>
      <c r="G144" s="424">
        <f>SUM(G145:G145)</f>
        <v>4600</v>
      </c>
    </row>
    <row r="145" spans="1:7" s="398" customFormat="1" ht="26.25" x14ac:dyDescent="0.25">
      <c r="A145" s="376" t="s">
        <v>472</v>
      </c>
      <c r="B145" s="389" t="s">
        <v>792</v>
      </c>
      <c r="C145" s="389" t="s">
        <v>439</v>
      </c>
      <c r="D145" s="389" t="s">
        <v>422</v>
      </c>
      <c r="E145" s="389" t="s">
        <v>548</v>
      </c>
      <c r="F145" s="389" t="s">
        <v>473</v>
      </c>
      <c r="G145" s="379">
        <v>4600</v>
      </c>
    </row>
    <row r="146" spans="1:7" s="380" customFormat="1" ht="25.5" x14ac:dyDescent="0.2">
      <c r="A146" s="381" t="s">
        <v>818</v>
      </c>
      <c r="B146" s="403" t="s">
        <v>792</v>
      </c>
      <c r="C146" s="383" t="s">
        <v>439</v>
      </c>
      <c r="D146" s="383" t="s">
        <v>422</v>
      </c>
      <c r="E146" s="383" t="s">
        <v>535</v>
      </c>
      <c r="F146" s="383"/>
      <c r="G146" s="425">
        <f>SUM(G148+G156+G157+G158+G160+G161+G159+G149+G147)</f>
        <v>137809.54999999999</v>
      </c>
    </row>
    <row r="147" spans="1:7" s="380" customFormat="1" x14ac:dyDescent="0.2">
      <c r="A147" s="376" t="s">
        <v>794</v>
      </c>
      <c r="B147" s="378" t="s">
        <v>792</v>
      </c>
      <c r="C147" s="378" t="s">
        <v>439</v>
      </c>
      <c r="D147" s="378" t="s">
        <v>422</v>
      </c>
      <c r="E147" s="378" t="s">
        <v>535</v>
      </c>
      <c r="F147" s="378" t="s">
        <v>428</v>
      </c>
      <c r="G147" s="417">
        <v>17500</v>
      </c>
    </row>
    <row r="148" spans="1:7" s="380" customFormat="1" ht="25.5" x14ac:dyDescent="0.2">
      <c r="A148" s="376" t="s">
        <v>472</v>
      </c>
      <c r="B148" s="378" t="s">
        <v>792</v>
      </c>
      <c r="C148" s="378" t="s">
        <v>439</v>
      </c>
      <c r="D148" s="378" t="s">
        <v>422</v>
      </c>
      <c r="E148" s="378" t="s">
        <v>535</v>
      </c>
      <c r="F148" s="378" t="s">
        <v>473</v>
      </c>
      <c r="G148" s="417">
        <v>8750</v>
      </c>
    </row>
    <row r="149" spans="1:7" s="407" customFormat="1" ht="13.5" x14ac:dyDescent="0.25">
      <c r="A149" s="376" t="s">
        <v>533</v>
      </c>
      <c r="B149" s="389" t="s">
        <v>792</v>
      </c>
      <c r="C149" s="389" t="s">
        <v>439</v>
      </c>
      <c r="D149" s="389" t="s">
        <v>422</v>
      </c>
      <c r="E149" s="389" t="s">
        <v>535</v>
      </c>
      <c r="F149" s="389"/>
      <c r="G149" s="379">
        <f>SUM(G150+G154+G152)</f>
        <v>77600</v>
      </c>
    </row>
    <row r="150" spans="1:7" s="418" customFormat="1" x14ac:dyDescent="0.2">
      <c r="A150" s="426" t="s">
        <v>536</v>
      </c>
      <c r="B150" s="386" t="s">
        <v>792</v>
      </c>
      <c r="C150" s="386" t="s">
        <v>439</v>
      </c>
      <c r="D150" s="386" t="s">
        <v>422</v>
      </c>
      <c r="E150" s="386" t="s">
        <v>537</v>
      </c>
      <c r="F150" s="386"/>
      <c r="G150" s="384">
        <f>SUM(G151)</f>
        <v>10800</v>
      </c>
    </row>
    <row r="151" spans="1:7" ht="25.5" x14ac:dyDescent="0.2">
      <c r="A151" s="376" t="s">
        <v>472</v>
      </c>
      <c r="B151" s="378" t="s">
        <v>792</v>
      </c>
      <c r="C151" s="389" t="s">
        <v>439</v>
      </c>
      <c r="D151" s="389" t="s">
        <v>422</v>
      </c>
      <c r="E151" s="389" t="s">
        <v>537</v>
      </c>
      <c r="F151" s="389" t="s">
        <v>473</v>
      </c>
      <c r="G151" s="379">
        <v>10800</v>
      </c>
    </row>
    <row r="152" spans="1:7" s="238" customFormat="1" x14ac:dyDescent="0.2">
      <c r="A152" s="381" t="s">
        <v>819</v>
      </c>
      <c r="B152" s="383" t="s">
        <v>792</v>
      </c>
      <c r="C152" s="386" t="s">
        <v>439</v>
      </c>
      <c r="D152" s="386" t="s">
        <v>422</v>
      </c>
      <c r="E152" s="386" t="s">
        <v>539</v>
      </c>
      <c r="F152" s="386"/>
      <c r="G152" s="384">
        <f>SUM(G153)</f>
        <v>62449</v>
      </c>
    </row>
    <row r="153" spans="1:7" ht="25.5" x14ac:dyDescent="0.2">
      <c r="A153" s="376" t="s">
        <v>472</v>
      </c>
      <c r="B153" s="378" t="s">
        <v>792</v>
      </c>
      <c r="C153" s="389" t="s">
        <v>439</v>
      </c>
      <c r="D153" s="389" t="s">
        <v>422</v>
      </c>
      <c r="E153" s="389" t="s">
        <v>539</v>
      </c>
      <c r="F153" s="389" t="s">
        <v>473</v>
      </c>
      <c r="G153" s="379">
        <v>62449</v>
      </c>
    </row>
    <row r="154" spans="1:7" x14ac:dyDescent="0.2">
      <c r="A154" s="426" t="s">
        <v>540</v>
      </c>
      <c r="B154" s="403" t="s">
        <v>792</v>
      </c>
      <c r="C154" s="386" t="s">
        <v>439</v>
      </c>
      <c r="D154" s="386" t="s">
        <v>422</v>
      </c>
      <c r="E154" s="386" t="s">
        <v>541</v>
      </c>
      <c r="F154" s="386"/>
      <c r="G154" s="384">
        <f>SUM(G155)</f>
        <v>4351</v>
      </c>
    </row>
    <row r="155" spans="1:7" s="238" customFormat="1" ht="25.5" x14ac:dyDescent="0.2">
      <c r="A155" s="376" t="s">
        <v>472</v>
      </c>
      <c r="B155" s="386" t="s">
        <v>792</v>
      </c>
      <c r="C155" s="389" t="s">
        <v>439</v>
      </c>
      <c r="D155" s="389" t="s">
        <v>422</v>
      </c>
      <c r="E155" s="389" t="s">
        <v>541</v>
      </c>
      <c r="F155" s="389" t="s">
        <v>473</v>
      </c>
      <c r="G155" s="379">
        <v>4351</v>
      </c>
    </row>
    <row r="156" spans="1:7" s="238" customFormat="1" ht="38.25" x14ac:dyDescent="0.2">
      <c r="A156" s="376" t="s">
        <v>793</v>
      </c>
      <c r="B156" s="386" t="s">
        <v>792</v>
      </c>
      <c r="C156" s="389" t="s">
        <v>439</v>
      </c>
      <c r="D156" s="389" t="s">
        <v>422</v>
      </c>
      <c r="E156" s="389" t="s">
        <v>542</v>
      </c>
      <c r="F156" s="389" t="s">
        <v>420</v>
      </c>
      <c r="G156" s="379">
        <v>0</v>
      </c>
    </row>
    <row r="157" spans="1:7" s="238" customFormat="1" x14ac:dyDescent="0.2">
      <c r="A157" s="376" t="s">
        <v>794</v>
      </c>
      <c r="B157" s="386" t="s">
        <v>792</v>
      </c>
      <c r="C157" s="389" t="s">
        <v>439</v>
      </c>
      <c r="D157" s="389" t="s">
        <v>422</v>
      </c>
      <c r="E157" s="389" t="s">
        <v>542</v>
      </c>
      <c r="F157" s="389" t="s">
        <v>428</v>
      </c>
      <c r="G157" s="379">
        <v>80</v>
      </c>
    </row>
    <row r="158" spans="1:7" s="238" customFormat="1" x14ac:dyDescent="0.2">
      <c r="A158" s="376" t="s">
        <v>802</v>
      </c>
      <c r="B158" s="386" t="s">
        <v>792</v>
      </c>
      <c r="C158" s="389" t="s">
        <v>439</v>
      </c>
      <c r="D158" s="389" t="s">
        <v>422</v>
      </c>
      <c r="E158" s="389" t="s">
        <v>542</v>
      </c>
      <c r="F158" s="389" t="s">
        <v>471</v>
      </c>
      <c r="G158" s="379">
        <v>5079.55</v>
      </c>
    </row>
    <row r="159" spans="1:7" s="238" customFormat="1" ht="38.25" x14ac:dyDescent="0.2">
      <c r="A159" s="376" t="s">
        <v>793</v>
      </c>
      <c r="B159" s="386" t="s">
        <v>792</v>
      </c>
      <c r="C159" s="389" t="s">
        <v>439</v>
      </c>
      <c r="D159" s="389" t="s">
        <v>422</v>
      </c>
      <c r="E159" s="389" t="s">
        <v>543</v>
      </c>
      <c r="F159" s="389" t="s">
        <v>420</v>
      </c>
      <c r="G159" s="379">
        <v>0</v>
      </c>
    </row>
    <row r="160" spans="1:7" s="238" customFormat="1" x14ac:dyDescent="0.2">
      <c r="A160" s="376" t="s">
        <v>794</v>
      </c>
      <c r="B160" s="386" t="s">
        <v>792</v>
      </c>
      <c r="C160" s="389" t="s">
        <v>439</v>
      </c>
      <c r="D160" s="389" t="s">
        <v>422</v>
      </c>
      <c r="E160" s="389" t="s">
        <v>543</v>
      </c>
      <c r="F160" s="389" t="s">
        <v>428</v>
      </c>
      <c r="G160" s="379">
        <v>720</v>
      </c>
    </row>
    <row r="161" spans="1:256" s="238" customFormat="1" x14ac:dyDescent="0.2">
      <c r="A161" s="376" t="s">
        <v>802</v>
      </c>
      <c r="B161" s="386" t="s">
        <v>792</v>
      </c>
      <c r="C161" s="389" t="s">
        <v>439</v>
      </c>
      <c r="D161" s="389" t="s">
        <v>422</v>
      </c>
      <c r="E161" s="389" t="s">
        <v>543</v>
      </c>
      <c r="F161" s="389" t="s">
        <v>471</v>
      </c>
      <c r="G161" s="379">
        <v>28080</v>
      </c>
    </row>
    <row r="162" spans="1:256" s="399" customFormat="1" ht="25.5" x14ac:dyDescent="0.2">
      <c r="A162" s="381" t="s">
        <v>817</v>
      </c>
      <c r="B162" s="386" t="s">
        <v>792</v>
      </c>
      <c r="C162" s="386" t="s">
        <v>439</v>
      </c>
      <c r="D162" s="386" t="s">
        <v>422</v>
      </c>
      <c r="E162" s="386" t="s">
        <v>545</v>
      </c>
      <c r="F162" s="386"/>
      <c r="G162" s="384">
        <f>SUM(G164+G165+G166+G163)</f>
        <v>0</v>
      </c>
    </row>
    <row r="163" spans="1:256" s="399" customFormat="1" x14ac:dyDescent="0.2">
      <c r="A163" s="376" t="s">
        <v>794</v>
      </c>
      <c r="B163" s="389" t="s">
        <v>792</v>
      </c>
      <c r="C163" s="389" t="s">
        <v>439</v>
      </c>
      <c r="D163" s="389" t="s">
        <v>422</v>
      </c>
      <c r="E163" s="389" t="s">
        <v>545</v>
      </c>
      <c r="F163" s="389" t="s">
        <v>428</v>
      </c>
      <c r="G163" s="379">
        <v>0</v>
      </c>
    </row>
    <row r="164" spans="1:256" s="238" customFormat="1" x14ac:dyDescent="0.2">
      <c r="A164" s="376" t="s">
        <v>794</v>
      </c>
      <c r="B164" s="389" t="s">
        <v>792</v>
      </c>
      <c r="C164" s="389" t="s">
        <v>439</v>
      </c>
      <c r="D164" s="389" t="s">
        <v>422</v>
      </c>
      <c r="E164" s="389" t="s">
        <v>546</v>
      </c>
      <c r="F164" s="389" t="s">
        <v>428</v>
      </c>
      <c r="G164" s="379">
        <v>0</v>
      </c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Y164" s="348"/>
      <c r="Z164" s="348"/>
      <c r="AA164" s="348"/>
      <c r="AB164" s="348"/>
      <c r="AC164" s="348"/>
      <c r="AD164" s="348"/>
      <c r="AE164" s="348"/>
      <c r="AF164" s="348"/>
      <c r="AG164" s="348"/>
      <c r="AH164" s="348"/>
      <c r="AI164" s="348"/>
      <c r="AJ164" s="348"/>
      <c r="AK164" s="348"/>
      <c r="AL164" s="348"/>
      <c r="AM164" s="348"/>
      <c r="AN164" s="348"/>
      <c r="AO164" s="348"/>
      <c r="AP164" s="348"/>
      <c r="AQ164" s="348"/>
      <c r="AR164" s="348"/>
      <c r="AS164" s="348"/>
      <c r="AT164" s="348"/>
      <c r="AU164" s="348"/>
      <c r="AV164" s="348"/>
      <c r="AW164" s="348"/>
      <c r="AX164" s="348"/>
      <c r="AY164" s="348"/>
      <c r="AZ164" s="348"/>
      <c r="BA164" s="348"/>
      <c r="BB164" s="348"/>
      <c r="BC164" s="348"/>
      <c r="BD164" s="348"/>
      <c r="BE164" s="348"/>
      <c r="BF164" s="348"/>
      <c r="BG164" s="348"/>
      <c r="BH164" s="348"/>
      <c r="BI164" s="348"/>
      <c r="BJ164" s="348"/>
      <c r="BK164" s="348"/>
      <c r="BL164" s="348"/>
      <c r="BM164" s="348"/>
      <c r="BN164" s="348"/>
      <c r="BO164" s="348"/>
      <c r="BP164" s="348"/>
      <c r="BQ164" s="348"/>
      <c r="BR164" s="348"/>
      <c r="BS164" s="348"/>
      <c r="BT164" s="348"/>
      <c r="BU164" s="348"/>
      <c r="BV164" s="348"/>
      <c r="BW164" s="348"/>
      <c r="BX164" s="348"/>
      <c r="BY164" s="348"/>
      <c r="BZ164" s="348"/>
      <c r="CA164" s="348"/>
      <c r="CB164" s="348"/>
      <c r="CC164" s="348"/>
      <c r="CD164" s="348"/>
      <c r="CE164" s="348"/>
      <c r="CF164" s="348"/>
      <c r="CG164" s="348"/>
      <c r="CH164" s="348"/>
      <c r="CI164" s="348"/>
      <c r="CJ164" s="348"/>
      <c r="CK164" s="348"/>
      <c r="CL164" s="348"/>
      <c r="CM164" s="348"/>
      <c r="CN164" s="348"/>
      <c r="CO164" s="348"/>
      <c r="CP164" s="348"/>
      <c r="CQ164" s="348"/>
      <c r="CR164" s="348"/>
      <c r="CS164" s="348"/>
      <c r="CT164" s="348"/>
      <c r="CU164" s="348"/>
      <c r="CV164" s="348"/>
      <c r="CW164" s="348"/>
      <c r="CX164" s="348"/>
      <c r="CY164" s="348"/>
      <c r="CZ164" s="348"/>
      <c r="DA164" s="348"/>
      <c r="DB164" s="348"/>
      <c r="DC164" s="348"/>
      <c r="DD164" s="348"/>
      <c r="DE164" s="348"/>
      <c r="DF164" s="348"/>
      <c r="DG164" s="348"/>
      <c r="DH164" s="348"/>
      <c r="DI164" s="348"/>
      <c r="DJ164" s="348"/>
      <c r="DK164" s="348"/>
      <c r="DL164" s="348"/>
      <c r="DM164" s="348"/>
      <c r="DN164" s="348"/>
      <c r="DO164" s="348"/>
      <c r="DP164" s="348"/>
      <c r="DQ164" s="348"/>
      <c r="DR164" s="348"/>
      <c r="DS164" s="348"/>
      <c r="DT164" s="348"/>
      <c r="DU164" s="348"/>
      <c r="DV164" s="348"/>
      <c r="DW164" s="348"/>
      <c r="DX164" s="348"/>
      <c r="DY164" s="348"/>
      <c r="DZ164" s="348"/>
      <c r="EA164" s="348"/>
      <c r="EB164" s="348"/>
      <c r="EC164" s="348"/>
      <c r="ED164" s="348"/>
      <c r="EE164" s="348"/>
      <c r="EF164" s="348"/>
      <c r="EG164" s="348"/>
      <c r="EH164" s="348"/>
      <c r="EI164" s="348"/>
      <c r="EJ164" s="348"/>
      <c r="EK164" s="348"/>
      <c r="EL164" s="348"/>
      <c r="EM164" s="348"/>
      <c r="EN164" s="348"/>
      <c r="EO164" s="348"/>
      <c r="EP164" s="348"/>
      <c r="EQ164" s="348"/>
      <c r="ER164" s="348"/>
      <c r="ES164" s="348"/>
      <c r="ET164" s="348"/>
      <c r="EU164" s="348"/>
      <c r="EV164" s="348"/>
      <c r="EW164" s="348"/>
      <c r="EX164" s="348"/>
      <c r="EY164" s="348"/>
      <c r="EZ164" s="348"/>
      <c r="FA164" s="348"/>
      <c r="FB164" s="348"/>
      <c r="FC164" s="348"/>
      <c r="FD164" s="348"/>
      <c r="FE164" s="348"/>
      <c r="FF164" s="348"/>
      <c r="FG164" s="348"/>
      <c r="FH164" s="348"/>
      <c r="FI164" s="348"/>
      <c r="FJ164" s="348"/>
      <c r="FK164" s="348"/>
      <c r="FL164" s="348"/>
      <c r="FM164" s="348"/>
      <c r="FN164" s="348"/>
      <c r="FO164" s="348"/>
      <c r="FP164" s="348"/>
      <c r="FQ164" s="348"/>
      <c r="FR164" s="348"/>
      <c r="FS164" s="348"/>
      <c r="FT164" s="348"/>
      <c r="FU164" s="348"/>
      <c r="FV164" s="348"/>
      <c r="FW164" s="348"/>
      <c r="FX164" s="348"/>
      <c r="FY164" s="348"/>
      <c r="FZ164" s="348"/>
      <c r="GA164" s="348"/>
      <c r="GB164" s="348"/>
      <c r="GC164" s="348"/>
      <c r="GD164" s="348"/>
      <c r="GE164" s="348"/>
      <c r="GF164" s="348"/>
      <c r="GG164" s="348"/>
      <c r="GH164" s="348"/>
      <c r="GI164" s="348"/>
      <c r="GJ164" s="348"/>
      <c r="GK164" s="348"/>
      <c r="GL164" s="348"/>
      <c r="GM164" s="348"/>
      <c r="GN164" s="348"/>
      <c r="GO164" s="348"/>
      <c r="GP164" s="348"/>
      <c r="GQ164" s="348"/>
      <c r="GR164" s="348"/>
      <c r="GS164" s="348"/>
      <c r="GT164" s="348"/>
      <c r="GU164" s="348"/>
      <c r="GV164" s="348"/>
      <c r="GW164" s="348"/>
      <c r="GX164" s="348"/>
      <c r="GY164" s="348"/>
      <c r="GZ164" s="348"/>
      <c r="HA164" s="348"/>
      <c r="HB164" s="348"/>
      <c r="HC164" s="348"/>
      <c r="HD164" s="348"/>
      <c r="HE164" s="348"/>
      <c r="HF164" s="348"/>
      <c r="HG164" s="348"/>
      <c r="HH164" s="348"/>
      <c r="HI164" s="348"/>
      <c r="HJ164" s="348"/>
      <c r="HK164" s="348"/>
      <c r="HL164" s="348"/>
      <c r="HM164" s="348"/>
      <c r="HN164" s="348"/>
      <c r="HO164" s="348"/>
      <c r="HP164" s="348"/>
      <c r="HQ164" s="348"/>
      <c r="HR164" s="348"/>
      <c r="HS164" s="348"/>
      <c r="HT164" s="348"/>
      <c r="HU164" s="348"/>
      <c r="HV164" s="348"/>
      <c r="HW164" s="348"/>
      <c r="HX164" s="348"/>
      <c r="HY164" s="348"/>
      <c r="HZ164" s="348"/>
      <c r="IA164" s="348"/>
      <c r="IB164" s="348"/>
      <c r="IC164" s="348"/>
      <c r="ID164" s="348"/>
      <c r="IE164" s="348"/>
      <c r="IF164" s="348"/>
      <c r="IG164" s="348"/>
      <c r="IH164" s="348"/>
      <c r="II164" s="348"/>
      <c r="IJ164" s="348"/>
      <c r="IK164" s="348"/>
      <c r="IL164" s="348"/>
      <c r="IM164" s="348"/>
      <c r="IN164" s="348"/>
      <c r="IO164" s="348"/>
      <c r="IP164" s="348"/>
      <c r="IQ164" s="348"/>
      <c r="IR164" s="348"/>
      <c r="IS164" s="348"/>
      <c r="IT164" s="348"/>
    </row>
    <row r="165" spans="1:256" s="238" customFormat="1" ht="38.25" x14ac:dyDescent="0.2">
      <c r="A165" s="376" t="s">
        <v>793</v>
      </c>
      <c r="B165" s="389" t="s">
        <v>792</v>
      </c>
      <c r="C165" s="389" t="s">
        <v>439</v>
      </c>
      <c r="D165" s="389" t="s">
        <v>422</v>
      </c>
      <c r="E165" s="389" t="s">
        <v>547</v>
      </c>
      <c r="F165" s="389" t="s">
        <v>420</v>
      </c>
      <c r="G165" s="379">
        <v>0</v>
      </c>
      <c r="H165" s="348"/>
      <c r="I165" s="348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/>
      <c r="Y165" s="348"/>
      <c r="Z165" s="348"/>
      <c r="AA165" s="348"/>
      <c r="AB165" s="348"/>
      <c r="AC165" s="348"/>
      <c r="AD165" s="348"/>
      <c r="AE165" s="348"/>
      <c r="AF165" s="348"/>
      <c r="AG165" s="348"/>
      <c r="AH165" s="348"/>
      <c r="AI165" s="348"/>
      <c r="AJ165" s="348"/>
      <c r="AK165" s="348"/>
      <c r="AL165" s="348"/>
      <c r="AM165" s="348"/>
      <c r="AN165" s="348"/>
      <c r="AO165" s="348"/>
      <c r="AP165" s="348"/>
      <c r="AQ165" s="348"/>
      <c r="AR165" s="348"/>
      <c r="AS165" s="348"/>
      <c r="AT165" s="348"/>
      <c r="AU165" s="348"/>
      <c r="AV165" s="348"/>
      <c r="AW165" s="348"/>
      <c r="AX165" s="348"/>
      <c r="AY165" s="348"/>
      <c r="AZ165" s="348"/>
      <c r="BA165" s="348"/>
      <c r="BB165" s="348"/>
      <c r="BC165" s="348"/>
      <c r="BD165" s="348"/>
      <c r="BE165" s="348"/>
      <c r="BF165" s="348"/>
      <c r="BG165" s="348"/>
      <c r="BH165" s="348"/>
      <c r="BI165" s="348"/>
      <c r="BJ165" s="348"/>
      <c r="BK165" s="348"/>
      <c r="BL165" s="348"/>
      <c r="BM165" s="348"/>
      <c r="BN165" s="348"/>
      <c r="BO165" s="348"/>
      <c r="BP165" s="348"/>
      <c r="BQ165" s="348"/>
      <c r="BR165" s="348"/>
      <c r="BS165" s="348"/>
      <c r="BT165" s="348"/>
      <c r="BU165" s="348"/>
      <c r="BV165" s="348"/>
      <c r="BW165" s="348"/>
      <c r="BX165" s="348"/>
      <c r="BY165" s="348"/>
      <c r="BZ165" s="348"/>
      <c r="CA165" s="348"/>
      <c r="CB165" s="348"/>
      <c r="CC165" s="348"/>
      <c r="CD165" s="348"/>
      <c r="CE165" s="348"/>
      <c r="CF165" s="348"/>
      <c r="CG165" s="348"/>
      <c r="CH165" s="348"/>
      <c r="CI165" s="348"/>
      <c r="CJ165" s="348"/>
      <c r="CK165" s="348"/>
      <c r="CL165" s="348"/>
      <c r="CM165" s="348"/>
      <c r="CN165" s="348"/>
      <c r="CO165" s="348"/>
      <c r="CP165" s="348"/>
      <c r="CQ165" s="348"/>
      <c r="CR165" s="348"/>
      <c r="CS165" s="348"/>
      <c r="CT165" s="348"/>
      <c r="CU165" s="348"/>
      <c r="CV165" s="348"/>
      <c r="CW165" s="348"/>
      <c r="CX165" s="348"/>
      <c r="CY165" s="348"/>
      <c r="CZ165" s="348"/>
      <c r="DA165" s="348"/>
      <c r="DB165" s="348"/>
      <c r="DC165" s="348"/>
      <c r="DD165" s="348"/>
      <c r="DE165" s="348"/>
      <c r="DF165" s="348"/>
      <c r="DG165" s="348"/>
      <c r="DH165" s="348"/>
      <c r="DI165" s="348"/>
      <c r="DJ165" s="348"/>
      <c r="DK165" s="348"/>
      <c r="DL165" s="348"/>
      <c r="DM165" s="348"/>
      <c r="DN165" s="348"/>
      <c r="DO165" s="348"/>
      <c r="DP165" s="348"/>
      <c r="DQ165" s="348"/>
      <c r="DR165" s="348"/>
      <c r="DS165" s="348"/>
      <c r="DT165" s="348"/>
      <c r="DU165" s="348"/>
      <c r="DV165" s="348"/>
      <c r="DW165" s="348"/>
      <c r="DX165" s="348"/>
      <c r="DY165" s="348"/>
      <c r="DZ165" s="348"/>
      <c r="EA165" s="348"/>
      <c r="EB165" s="348"/>
      <c r="EC165" s="348"/>
      <c r="ED165" s="348"/>
      <c r="EE165" s="348"/>
      <c r="EF165" s="348"/>
      <c r="EG165" s="348"/>
      <c r="EH165" s="348"/>
      <c r="EI165" s="348"/>
      <c r="EJ165" s="348"/>
      <c r="EK165" s="348"/>
      <c r="EL165" s="348"/>
      <c r="EM165" s="348"/>
      <c r="EN165" s="348"/>
      <c r="EO165" s="348"/>
      <c r="EP165" s="348"/>
      <c r="EQ165" s="348"/>
      <c r="ER165" s="348"/>
      <c r="ES165" s="348"/>
      <c r="ET165" s="348"/>
      <c r="EU165" s="348"/>
      <c r="EV165" s="348"/>
      <c r="EW165" s="348"/>
      <c r="EX165" s="348"/>
      <c r="EY165" s="348"/>
      <c r="EZ165" s="348"/>
      <c r="FA165" s="348"/>
      <c r="FB165" s="348"/>
      <c r="FC165" s="348"/>
      <c r="FD165" s="348"/>
      <c r="FE165" s="348"/>
      <c r="FF165" s="348"/>
      <c r="FG165" s="348"/>
      <c r="FH165" s="348"/>
      <c r="FI165" s="348"/>
      <c r="FJ165" s="348"/>
      <c r="FK165" s="348"/>
      <c r="FL165" s="348"/>
      <c r="FM165" s="348"/>
      <c r="FN165" s="348"/>
      <c r="FO165" s="348"/>
      <c r="FP165" s="348"/>
      <c r="FQ165" s="348"/>
      <c r="FR165" s="348"/>
      <c r="FS165" s="348"/>
      <c r="FT165" s="348"/>
      <c r="FU165" s="348"/>
      <c r="FV165" s="348"/>
      <c r="FW165" s="348"/>
      <c r="FX165" s="348"/>
      <c r="FY165" s="348"/>
      <c r="FZ165" s="348"/>
      <c r="GA165" s="348"/>
      <c r="GB165" s="348"/>
      <c r="GC165" s="348"/>
      <c r="GD165" s="348"/>
      <c r="GE165" s="348"/>
      <c r="GF165" s="348"/>
      <c r="GG165" s="348"/>
      <c r="GH165" s="348"/>
      <c r="GI165" s="348"/>
      <c r="GJ165" s="348"/>
      <c r="GK165" s="348"/>
      <c r="GL165" s="348"/>
      <c r="GM165" s="348"/>
      <c r="GN165" s="348"/>
      <c r="GO165" s="348"/>
      <c r="GP165" s="348"/>
      <c r="GQ165" s="348"/>
      <c r="GR165" s="348"/>
      <c r="GS165" s="348"/>
      <c r="GT165" s="348"/>
      <c r="GU165" s="348"/>
      <c r="GV165" s="348"/>
      <c r="GW165" s="348"/>
      <c r="GX165" s="348"/>
      <c r="GY165" s="348"/>
      <c r="GZ165" s="348"/>
      <c r="HA165" s="348"/>
      <c r="HB165" s="348"/>
      <c r="HC165" s="348"/>
      <c r="HD165" s="348"/>
      <c r="HE165" s="348"/>
      <c r="HF165" s="348"/>
      <c r="HG165" s="348"/>
      <c r="HH165" s="348"/>
      <c r="HI165" s="348"/>
      <c r="HJ165" s="348"/>
      <c r="HK165" s="348"/>
      <c r="HL165" s="348"/>
      <c r="HM165" s="348"/>
      <c r="HN165" s="348"/>
      <c r="HO165" s="348"/>
      <c r="HP165" s="348"/>
      <c r="HQ165" s="348"/>
      <c r="HR165" s="348"/>
      <c r="HS165" s="348"/>
      <c r="HT165" s="348"/>
      <c r="HU165" s="348"/>
      <c r="HV165" s="348"/>
      <c r="HW165" s="348"/>
      <c r="HX165" s="348"/>
      <c r="HY165" s="348"/>
      <c r="HZ165" s="348"/>
      <c r="IA165" s="348"/>
      <c r="IB165" s="348"/>
      <c r="IC165" s="348"/>
      <c r="ID165" s="348"/>
      <c r="IE165" s="348"/>
      <c r="IF165" s="348"/>
      <c r="IG165" s="348"/>
      <c r="IH165" s="348"/>
      <c r="II165" s="348"/>
      <c r="IJ165" s="348"/>
      <c r="IK165" s="348"/>
      <c r="IL165" s="348"/>
      <c r="IM165" s="348"/>
      <c r="IN165" s="348"/>
      <c r="IO165" s="348"/>
      <c r="IP165" s="348"/>
      <c r="IQ165" s="348"/>
      <c r="IR165" s="348"/>
      <c r="IS165" s="348"/>
      <c r="IT165" s="348"/>
    </row>
    <row r="166" spans="1:256" s="238" customFormat="1" x14ac:dyDescent="0.2">
      <c r="A166" s="376" t="s">
        <v>794</v>
      </c>
      <c r="B166" s="389" t="s">
        <v>792</v>
      </c>
      <c r="C166" s="389" t="s">
        <v>439</v>
      </c>
      <c r="D166" s="389" t="s">
        <v>422</v>
      </c>
      <c r="E166" s="389" t="s">
        <v>547</v>
      </c>
      <c r="F166" s="389" t="s">
        <v>428</v>
      </c>
      <c r="G166" s="379">
        <v>0</v>
      </c>
      <c r="H166" s="348"/>
      <c r="I166" s="348"/>
      <c r="J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348"/>
      <c r="Y166" s="348"/>
      <c r="Z166" s="348"/>
      <c r="AA166" s="348"/>
      <c r="AB166" s="348"/>
      <c r="AC166" s="348"/>
      <c r="AD166" s="348"/>
      <c r="AE166" s="348"/>
      <c r="AF166" s="348"/>
      <c r="AG166" s="348"/>
      <c r="AH166" s="348"/>
      <c r="AI166" s="348"/>
      <c r="AJ166" s="348"/>
      <c r="AK166" s="348"/>
      <c r="AL166" s="348"/>
      <c r="AM166" s="348"/>
      <c r="AN166" s="348"/>
      <c r="AO166" s="348"/>
      <c r="AP166" s="348"/>
      <c r="AQ166" s="348"/>
      <c r="AR166" s="348"/>
      <c r="AS166" s="348"/>
      <c r="AT166" s="348"/>
      <c r="AU166" s="348"/>
      <c r="AV166" s="348"/>
      <c r="AW166" s="348"/>
      <c r="AX166" s="348"/>
      <c r="AY166" s="348"/>
      <c r="AZ166" s="348"/>
      <c r="BA166" s="348"/>
      <c r="BB166" s="348"/>
      <c r="BC166" s="348"/>
      <c r="BD166" s="348"/>
      <c r="BE166" s="348"/>
      <c r="BF166" s="348"/>
      <c r="BG166" s="348"/>
      <c r="BH166" s="348"/>
      <c r="BI166" s="348"/>
      <c r="BJ166" s="348"/>
      <c r="BK166" s="348"/>
      <c r="BL166" s="348"/>
      <c r="BM166" s="348"/>
      <c r="BN166" s="348"/>
      <c r="BO166" s="348"/>
      <c r="BP166" s="348"/>
      <c r="BQ166" s="348"/>
      <c r="BR166" s="348"/>
      <c r="BS166" s="348"/>
      <c r="BT166" s="348"/>
      <c r="BU166" s="348"/>
      <c r="BV166" s="348"/>
      <c r="BW166" s="348"/>
      <c r="BX166" s="348"/>
      <c r="BY166" s="348"/>
      <c r="BZ166" s="348"/>
      <c r="CA166" s="348"/>
      <c r="CB166" s="348"/>
      <c r="CC166" s="348"/>
      <c r="CD166" s="348"/>
      <c r="CE166" s="348"/>
      <c r="CF166" s="348"/>
      <c r="CG166" s="348"/>
      <c r="CH166" s="348"/>
      <c r="CI166" s="348"/>
      <c r="CJ166" s="348"/>
      <c r="CK166" s="348"/>
      <c r="CL166" s="348"/>
      <c r="CM166" s="348"/>
      <c r="CN166" s="348"/>
      <c r="CO166" s="348"/>
      <c r="CP166" s="348"/>
      <c r="CQ166" s="348"/>
      <c r="CR166" s="348"/>
      <c r="CS166" s="348"/>
      <c r="CT166" s="348"/>
      <c r="CU166" s="348"/>
      <c r="CV166" s="348"/>
      <c r="CW166" s="348"/>
      <c r="CX166" s="348"/>
      <c r="CY166" s="348"/>
      <c r="CZ166" s="348"/>
      <c r="DA166" s="348"/>
      <c r="DB166" s="348"/>
      <c r="DC166" s="348"/>
      <c r="DD166" s="348"/>
      <c r="DE166" s="348"/>
      <c r="DF166" s="348"/>
      <c r="DG166" s="348"/>
      <c r="DH166" s="348"/>
      <c r="DI166" s="348"/>
      <c r="DJ166" s="348"/>
      <c r="DK166" s="348"/>
      <c r="DL166" s="348"/>
      <c r="DM166" s="348"/>
      <c r="DN166" s="348"/>
      <c r="DO166" s="348"/>
      <c r="DP166" s="348"/>
      <c r="DQ166" s="348"/>
      <c r="DR166" s="348"/>
      <c r="DS166" s="348"/>
      <c r="DT166" s="348"/>
      <c r="DU166" s="348"/>
      <c r="DV166" s="348"/>
      <c r="DW166" s="348"/>
      <c r="DX166" s="348"/>
      <c r="DY166" s="348"/>
      <c r="DZ166" s="348"/>
      <c r="EA166" s="348"/>
      <c r="EB166" s="348"/>
      <c r="EC166" s="348"/>
      <c r="ED166" s="348"/>
      <c r="EE166" s="348"/>
      <c r="EF166" s="348"/>
      <c r="EG166" s="348"/>
      <c r="EH166" s="348"/>
      <c r="EI166" s="348"/>
      <c r="EJ166" s="348"/>
      <c r="EK166" s="348"/>
      <c r="EL166" s="348"/>
      <c r="EM166" s="348"/>
      <c r="EN166" s="348"/>
      <c r="EO166" s="348"/>
      <c r="EP166" s="348"/>
      <c r="EQ166" s="348"/>
      <c r="ER166" s="348"/>
      <c r="ES166" s="348"/>
      <c r="ET166" s="348"/>
      <c r="EU166" s="348"/>
      <c r="EV166" s="348"/>
      <c r="EW166" s="348"/>
      <c r="EX166" s="348"/>
      <c r="EY166" s="348"/>
      <c r="EZ166" s="348"/>
      <c r="FA166" s="348"/>
      <c r="FB166" s="348"/>
      <c r="FC166" s="348"/>
      <c r="FD166" s="348"/>
      <c r="FE166" s="348"/>
      <c r="FF166" s="348"/>
      <c r="FG166" s="348"/>
      <c r="FH166" s="348"/>
      <c r="FI166" s="348"/>
      <c r="FJ166" s="348"/>
      <c r="FK166" s="348"/>
      <c r="FL166" s="348"/>
      <c r="FM166" s="348"/>
      <c r="FN166" s="348"/>
      <c r="FO166" s="348"/>
      <c r="FP166" s="348"/>
      <c r="FQ166" s="348"/>
      <c r="FR166" s="348"/>
      <c r="FS166" s="348"/>
      <c r="FT166" s="348"/>
      <c r="FU166" s="348"/>
      <c r="FV166" s="348"/>
      <c r="FW166" s="348"/>
      <c r="FX166" s="348"/>
      <c r="FY166" s="348"/>
      <c r="FZ166" s="348"/>
      <c r="GA166" s="348"/>
      <c r="GB166" s="348"/>
      <c r="GC166" s="348"/>
      <c r="GD166" s="348"/>
      <c r="GE166" s="348"/>
      <c r="GF166" s="348"/>
      <c r="GG166" s="348"/>
      <c r="GH166" s="348"/>
      <c r="GI166" s="348"/>
      <c r="GJ166" s="348"/>
      <c r="GK166" s="348"/>
      <c r="GL166" s="348"/>
      <c r="GM166" s="348"/>
      <c r="GN166" s="348"/>
      <c r="GO166" s="348"/>
      <c r="GP166" s="348"/>
      <c r="GQ166" s="348"/>
      <c r="GR166" s="348"/>
      <c r="GS166" s="348"/>
      <c r="GT166" s="348"/>
      <c r="GU166" s="348"/>
      <c r="GV166" s="348"/>
      <c r="GW166" s="348"/>
      <c r="GX166" s="348"/>
      <c r="GY166" s="348"/>
      <c r="GZ166" s="348"/>
      <c r="HA166" s="348"/>
      <c r="HB166" s="348"/>
      <c r="HC166" s="348"/>
      <c r="HD166" s="348"/>
      <c r="HE166" s="348"/>
      <c r="HF166" s="348"/>
      <c r="HG166" s="348"/>
      <c r="HH166" s="348"/>
      <c r="HI166" s="348"/>
      <c r="HJ166" s="348"/>
      <c r="HK166" s="348"/>
      <c r="HL166" s="348"/>
      <c r="HM166" s="348"/>
      <c r="HN166" s="348"/>
      <c r="HO166" s="348"/>
      <c r="HP166" s="348"/>
      <c r="HQ166" s="348"/>
      <c r="HR166" s="348"/>
      <c r="HS166" s="348"/>
      <c r="HT166" s="348"/>
      <c r="HU166" s="348"/>
      <c r="HV166" s="348"/>
      <c r="HW166" s="348"/>
      <c r="HX166" s="348"/>
      <c r="HY166" s="348"/>
      <c r="HZ166" s="348"/>
      <c r="IA166" s="348"/>
      <c r="IB166" s="348"/>
      <c r="IC166" s="348"/>
      <c r="ID166" s="348"/>
      <c r="IE166" s="348"/>
      <c r="IF166" s="348"/>
      <c r="IG166" s="348"/>
      <c r="IH166" s="348"/>
      <c r="II166" s="348"/>
      <c r="IJ166" s="348"/>
      <c r="IK166" s="348"/>
      <c r="IL166" s="348"/>
      <c r="IM166" s="348"/>
      <c r="IN166" s="348"/>
      <c r="IO166" s="348"/>
      <c r="IP166" s="348"/>
      <c r="IQ166" s="348"/>
      <c r="IR166" s="348"/>
      <c r="IS166" s="348"/>
      <c r="IT166" s="348"/>
    </row>
    <row r="167" spans="1:256" s="238" customFormat="1" x14ac:dyDescent="0.2">
      <c r="A167" s="381" t="s">
        <v>800</v>
      </c>
      <c r="B167" s="383" t="s">
        <v>792</v>
      </c>
      <c r="C167" s="386" t="s">
        <v>439</v>
      </c>
      <c r="D167" s="386" t="s">
        <v>422</v>
      </c>
      <c r="E167" s="386" t="s">
        <v>465</v>
      </c>
      <c r="F167" s="389"/>
      <c r="G167" s="379">
        <f>SUM(G168)</f>
        <v>80</v>
      </c>
      <c r="H167" s="348"/>
      <c r="I167" s="348"/>
      <c r="J167" s="348"/>
      <c r="K167" s="34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348"/>
      <c r="Y167" s="348"/>
      <c r="Z167" s="348"/>
      <c r="AA167" s="348"/>
      <c r="AB167" s="348"/>
      <c r="AC167" s="348"/>
      <c r="AD167" s="348"/>
      <c r="AE167" s="348"/>
      <c r="AF167" s="348"/>
      <c r="AG167" s="348"/>
      <c r="AH167" s="348"/>
      <c r="AI167" s="348"/>
      <c r="AJ167" s="348"/>
      <c r="AK167" s="348"/>
      <c r="AL167" s="348"/>
      <c r="AM167" s="348"/>
      <c r="AN167" s="348"/>
      <c r="AO167" s="348"/>
      <c r="AP167" s="348"/>
      <c r="AQ167" s="348"/>
      <c r="AR167" s="348"/>
      <c r="AS167" s="348"/>
      <c r="AT167" s="348"/>
      <c r="AU167" s="348"/>
      <c r="AV167" s="348"/>
      <c r="AW167" s="348"/>
      <c r="AX167" s="348"/>
      <c r="AY167" s="348"/>
      <c r="AZ167" s="348"/>
      <c r="BA167" s="348"/>
      <c r="BB167" s="348"/>
      <c r="BC167" s="348"/>
      <c r="BD167" s="348"/>
      <c r="BE167" s="348"/>
      <c r="BF167" s="348"/>
      <c r="BG167" s="348"/>
      <c r="BH167" s="348"/>
      <c r="BI167" s="348"/>
      <c r="BJ167" s="348"/>
      <c r="BK167" s="348"/>
      <c r="BL167" s="348"/>
      <c r="BM167" s="348"/>
      <c r="BN167" s="348"/>
      <c r="BO167" s="348"/>
      <c r="BP167" s="348"/>
      <c r="BQ167" s="348"/>
      <c r="BR167" s="348"/>
      <c r="BS167" s="348"/>
      <c r="BT167" s="348"/>
      <c r="BU167" s="348"/>
      <c r="BV167" s="348"/>
      <c r="BW167" s="348"/>
      <c r="BX167" s="348"/>
      <c r="BY167" s="348"/>
      <c r="BZ167" s="348"/>
      <c r="CA167" s="348"/>
      <c r="CB167" s="348"/>
      <c r="CC167" s="348"/>
      <c r="CD167" s="348"/>
      <c r="CE167" s="348"/>
      <c r="CF167" s="348"/>
      <c r="CG167" s="348"/>
      <c r="CH167" s="348"/>
      <c r="CI167" s="348"/>
      <c r="CJ167" s="348"/>
      <c r="CK167" s="348"/>
      <c r="CL167" s="348"/>
      <c r="CM167" s="348"/>
      <c r="CN167" s="348"/>
      <c r="CO167" s="348"/>
      <c r="CP167" s="348"/>
      <c r="CQ167" s="348"/>
      <c r="CR167" s="348"/>
      <c r="CS167" s="348"/>
      <c r="CT167" s="348"/>
      <c r="CU167" s="348"/>
      <c r="CV167" s="348"/>
      <c r="CW167" s="348"/>
      <c r="CX167" s="348"/>
      <c r="CY167" s="348"/>
      <c r="CZ167" s="348"/>
      <c r="DA167" s="348"/>
      <c r="DB167" s="348"/>
      <c r="DC167" s="348"/>
      <c r="DD167" s="348"/>
      <c r="DE167" s="348"/>
      <c r="DF167" s="348"/>
      <c r="DG167" s="348"/>
      <c r="DH167" s="348"/>
      <c r="DI167" s="348"/>
      <c r="DJ167" s="348"/>
      <c r="DK167" s="348"/>
      <c r="DL167" s="348"/>
      <c r="DM167" s="348"/>
      <c r="DN167" s="348"/>
      <c r="DO167" s="348"/>
      <c r="DP167" s="348"/>
      <c r="DQ167" s="348"/>
      <c r="DR167" s="348"/>
      <c r="DS167" s="348"/>
      <c r="DT167" s="348"/>
      <c r="DU167" s="348"/>
      <c r="DV167" s="348"/>
      <c r="DW167" s="348"/>
      <c r="DX167" s="348"/>
      <c r="DY167" s="348"/>
      <c r="DZ167" s="348"/>
      <c r="EA167" s="348"/>
      <c r="EB167" s="348"/>
      <c r="EC167" s="348"/>
      <c r="ED167" s="348"/>
      <c r="EE167" s="348"/>
      <c r="EF167" s="348"/>
      <c r="EG167" s="348"/>
      <c r="EH167" s="348"/>
      <c r="EI167" s="348"/>
      <c r="EJ167" s="348"/>
      <c r="EK167" s="348"/>
      <c r="EL167" s="348"/>
      <c r="EM167" s="348"/>
      <c r="EN167" s="348"/>
      <c r="EO167" s="348"/>
      <c r="EP167" s="348"/>
      <c r="EQ167" s="348"/>
      <c r="ER167" s="348"/>
      <c r="ES167" s="348"/>
      <c r="ET167" s="348"/>
      <c r="EU167" s="348"/>
      <c r="EV167" s="348"/>
      <c r="EW167" s="348"/>
      <c r="EX167" s="348"/>
      <c r="EY167" s="348"/>
      <c r="EZ167" s="348"/>
      <c r="FA167" s="348"/>
      <c r="FB167" s="348"/>
      <c r="FC167" s="348"/>
      <c r="FD167" s="348"/>
      <c r="FE167" s="348"/>
      <c r="FF167" s="348"/>
      <c r="FG167" s="348"/>
      <c r="FH167" s="348"/>
      <c r="FI167" s="348"/>
      <c r="FJ167" s="348"/>
      <c r="FK167" s="348"/>
      <c r="FL167" s="348"/>
      <c r="FM167" s="348"/>
      <c r="FN167" s="348"/>
      <c r="FO167" s="348"/>
      <c r="FP167" s="348"/>
      <c r="FQ167" s="348"/>
      <c r="FR167" s="348"/>
      <c r="FS167" s="348"/>
      <c r="FT167" s="348"/>
      <c r="FU167" s="348"/>
      <c r="FV167" s="348"/>
      <c r="FW167" s="348"/>
      <c r="FX167" s="348"/>
      <c r="FY167" s="348"/>
      <c r="FZ167" s="348"/>
      <c r="GA167" s="348"/>
      <c r="GB167" s="348"/>
      <c r="GC167" s="348"/>
      <c r="GD167" s="348"/>
      <c r="GE167" s="348"/>
      <c r="GF167" s="348"/>
      <c r="GG167" s="348"/>
      <c r="GH167" s="348"/>
      <c r="GI167" s="348"/>
      <c r="GJ167" s="348"/>
      <c r="GK167" s="348"/>
      <c r="GL167" s="348"/>
      <c r="GM167" s="348"/>
      <c r="GN167" s="348"/>
      <c r="GO167" s="348"/>
      <c r="GP167" s="348"/>
      <c r="GQ167" s="348"/>
      <c r="GR167" s="348"/>
      <c r="GS167" s="348"/>
      <c r="GT167" s="348"/>
      <c r="GU167" s="348"/>
      <c r="GV167" s="348"/>
      <c r="GW167" s="348"/>
      <c r="GX167" s="348"/>
      <c r="GY167" s="348"/>
      <c r="GZ167" s="348"/>
      <c r="HA167" s="348"/>
      <c r="HB167" s="348"/>
      <c r="HC167" s="348"/>
      <c r="HD167" s="348"/>
      <c r="HE167" s="348"/>
      <c r="HF167" s="348"/>
      <c r="HG167" s="348"/>
      <c r="HH167" s="348"/>
      <c r="HI167" s="348"/>
      <c r="HJ167" s="348"/>
      <c r="HK167" s="348"/>
      <c r="HL167" s="348"/>
      <c r="HM167" s="348"/>
      <c r="HN167" s="348"/>
      <c r="HO167" s="348"/>
      <c r="HP167" s="348"/>
      <c r="HQ167" s="348"/>
      <c r="HR167" s="348"/>
      <c r="HS167" s="348"/>
      <c r="HT167" s="348"/>
      <c r="HU167" s="348"/>
      <c r="HV167" s="348"/>
      <c r="HW167" s="348"/>
      <c r="HX167" s="348"/>
      <c r="HY167" s="348"/>
      <c r="HZ167" s="348"/>
      <c r="IA167" s="348"/>
      <c r="IB167" s="348"/>
      <c r="IC167" s="348"/>
      <c r="ID167" s="348"/>
      <c r="IE167" s="348"/>
      <c r="IF167" s="348"/>
      <c r="IG167" s="348"/>
      <c r="IH167" s="348"/>
      <c r="II167" s="348"/>
      <c r="IJ167" s="348"/>
      <c r="IK167" s="348"/>
      <c r="IL167" s="348"/>
      <c r="IM167" s="348"/>
      <c r="IN167" s="348"/>
      <c r="IO167" s="348"/>
      <c r="IP167" s="348"/>
      <c r="IQ167" s="348"/>
      <c r="IR167" s="348"/>
      <c r="IS167" s="348"/>
      <c r="IT167" s="348"/>
    </row>
    <row r="168" spans="1:256" s="238" customFormat="1" ht="25.5" x14ac:dyDescent="0.2">
      <c r="A168" s="376" t="s">
        <v>472</v>
      </c>
      <c r="B168" s="378" t="s">
        <v>792</v>
      </c>
      <c r="C168" s="389" t="s">
        <v>439</v>
      </c>
      <c r="D168" s="389" t="s">
        <v>422</v>
      </c>
      <c r="E168" s="389" t="s">
        <v>465</v>
      </c>
      <c r="F168" s="389" t="s">
        <v>473</v>
      </c>
      <c r="G168" s="379">
        <v>80</v>
      </c>
      <c r="H168" s="348"/>
      <c r="I168" s="348"/>
      <c r="J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Y168" s="348"/>
      <c r="Z168" s="348"/>
      <c r="AA168" s="348"/>
      <c r="AB168" s="348"/>
      <c r="AC168" s="348"/>
      <c r="AD168" s="348"/>
      <c r="AE168" s="348"/>
      <c r="AF168" s="348"/>
      <c r="AG168" s="348"/>
      <c r="AH168" s="348"/>
      <c r="AI168" s="348"/>
      <c r="AJ168" s="348"/>
      <c r="AK168" s="348"/>
      <c r="AL168" s="348"/>
      <c r="AM168" s="348"/>
      <c r="AN168" s="348"/>
      <c r="AO168" s="348"/>
      <c r="AP168" s="348"/>
      <c r="AQ168" s="348"/>
      <c r="AR168" s="348"/>
      <c r="AS168" s="348"/>
      <c r="AT168" s="348"/>
      <c r="AU168" s="348"/>
      <c r="AV168" s="348"/>
      <c r="AW168" s="348"/>
      <c r="AX168" s="348"/>
      <c r="AY168" s="348"/>
      <c r="AZ168" s="348"/>
      <c r="BA168" s="348"/>
      <c r="BB168" s="348"/>
      <c r="BC168" s="348"/>
      <c r="BD168" s="348"/>
      <c r="BE168" s="348"/>
      <c r="BF168" s="348"/>
      <c r="BG168" s="348"/>
      <c r="BH168" s="348"/>
      <c r="BI168" s="348"/>
      <c r="BJ168" s="348"/>
      <c r="BK168" s="348"/>
      <c r="BL168" s="348"/>
      <c r="BM168" s="348"/>
      <c r="BN168" s="348"/>
      <c r="BO168" s="348"/>
      <c r="BP168" s="348"/>
      <c r="BQ168" s="348"/>
      <c r="BR168" s="348"/>
      <c r="BS168" s="348"/>
      <c r="BT168" s="348"/>
      <c r="BU168" s="348"/>
      <c r="BV168" s="348"/>
      <c r="BW168" s="348"/>
      <c r="BX168" s="348"/>
      <c r="BY168" s="348"/>
      <c r="BZ168" s="348"/>
      <c r="CA168" s="348"/>
      <c r="CB168" s="348"/>
      <c r="CC168" s="348"/>
      <c r="CD168" s="348"/>
      <c r="CE168" s="348"/>
      <c r="CF168" s="348"/>
      <c r="CG168" s="348"/>
      <c r="CH168" s="348"/>
      <c r="CI168" s="348"/>
      <c r="CJ168" s="348"/>
      <c r="CK168" s="348"/>
      <c r="CL168" s="348"/>
      <c r="CM168" s="348"/>
      <c r="CN168" s="348"/>
      <c r="CO168" s="348"/>
      <c r="CP168" s="348"/>
      <c r="CQ168" s="348"/>
      <c r="CR168" s="348"/>
      <c r="CS168" s="348"/>
      <c r="CT168" s="348"/>
      <c r="CU168" s="348"/>
      <c r="CV168" s="348"/>
      <c r="CW168" s="348"/>
      <c r="CX168" s="348"/>
      <c r="CY168" s="348"/>
      <c r="CZ168" s="348"/>
      <c r="DA168" s="348"/>
      <c r="DB168" s="348"/>
      <c r="DC168" s="348"/>
      <c r="DD168" s="348"/>
      <c r="DE168" s="348"/>
      <c r="DF168" s="348"/>
      <c r="DG168" s="348"/>
      <c r="DH168" s="348"/>
      <c r="DI168" s="348"/>
      <c r="DJ168" s="348"/>
      <c r="DK168" s="348"/>
      <c r="DL168" s="348"/>
      <c r="DM168" s="348"/>
      <c r="DN168" s="348"/>
      <c r="DO168" s="348"/>
      <c r="DP168" s="348"/>
      <c r="DQ168" s="348"/>
      <c r="DR168" s="348"/>
      <c r="DS168" s="348"/>
      <c r="DT168" s="348"/>
      <c r="DU168" s="348"/>
      <c r="DV168" s="348"/>
      <c r="DW168" s="348"/>
      <c r="DX168" s="348"/>
      <c r="DY168" s="348"/>
      <c r="DZ168" s="348"/>
      <c r="EA168" s="348"/>
      <c r="EB168" s="348"/>
      <c r="EC168" s="348"/>
      <c r="ED168" s="348"/>
      <c r="EE168" s="348"/>
      <c r="EF168" s="348"/>
      <c r="EG168" s="348"/>
      <c r="EH168" s="348"/>
      <c r="EI168" s="348"/>
      <c r="EJ168" s="348"/>
      <c r="EK168" s="348"/>
      <c r="EL168" s="348"/>
      <c r="EM168" s="348"/>
      <c r="EN168" s="348"/>
      <c r="EO168" s="348"/>
      <c r="EP168" s="348"/>
      <c r="EQ168" s="348"/>
      <c r="ER168" s="348"/>
      <c r="ES168" s="348"/>
      <c r="ET168" s="348"/>
      <c r="EU168" s="348"/>
      <c r="EV168" s="348"/>
      <c r="EW168" s="348"/>
      <c r="EX168" s="348"/>
      <c r="EY168" s="348"/>
      <c r="EZ168" s="348"/>
      <c r="FA168" s="348"/>
      <c r="FB168" s="348"/>
      <c r="FC168" s="348"/>
      <c r="FD168" s="348"/>
      <c r="FE168" s="348"/>
      <c r="FF168" s="348"/>
      <c r="FG168" s="348"/>
      <c r="FH168" s="348"/>
      <c r="FI168" s="348"/>
      <c r="FJ168" s="348"/>
      <c r="FK168" s="348"/>
      <c r="FL168" s="348"/>
      <c r="FM168" s="348"/>
      <c r="FN168" s="348"/>
      <c r="FO168" s="348"/>
      <c r="FP168" s="348"/>
      <c r="FQ168" s="348"/>
      <c r="FR168" s="348"/>
      <c r="FS168" s="348"/>
      <c r="FT168" s="348"/>
      <c r="FU168" s="348"/>
      <c r="FV168" s="348"/>
      <c r="FW168" s="348"/>
      <c r="FX168" s="348"/>
      <c r="FY168" s="348"/>
      <c r="FZ168" s="348"/>
      <c r="GA168" s="348"/>
      <c r="GB168" s="348"/>
      <c r="GC168" s="348"/>
      <c r="GD168" s="348"/>
      <c r="GE168" s="348"/>
      <c r="GF168" s="348"/>
      <c r="GG168" s="348"/>
      <c r="GH168" s="348"/>
      <c r="GI168" s="348"/>
      <c r="GJ168" s="348"/>
      <c r="GK168" s="348"/>
      <c r="GL168" s="348"/>
      <c r="GM168" s="348"/>
      <c r="GN168" s="348"/>
      <c r="GO168" s="348"/>
      <c r="GP168" s="348"/>
      <c r="GQ168" s="348"/>
      <c r="GR168" s="348"/>
      <c r="GS168" s="348"/>
      <c r="GT168" s="348"/>
      <c r="GU168" s="348"/>
      <c r="GV168" s="348"/>
      <c r="GW168" s="348"/>
      <c r="GX168" s="348"/>
      <c r="GY168" s="348"/>
      <c r="GZ168" s="348"/>
      <c r="HA168" s="348"/>
      <c r="HB168" s="348"/>
      <c r="HC168" s="348"/>
      <c r="HD168" s="348"/>
      <c r="HE168" s="348"/>
      <c r="HF168" s="348"/>
      <c r="HG168" s="348"/>
      <c r="HH168" s="348"/>
      <c r="HI168" s="348"/>
      <c r="HJ168" s="348"/>
      <c r="HK168" s="348"/>
      <c r="HL168" s="348"/>
      <c r="HM168" s="348"/>
      <c r="HN168" s="348"/>
      <c r="HO168" s="348"/>
      <c r="HP168" s="348"/>
      <c r="HQ168" s="348"/>
      <c r="HR168" s="348"/>
      <c r="HS168" s="348"/>
      <c r="HT168" s="348"/>
      <c r="HU168" s="348"/>
      <c r="HV168" s="348"/>
      <c r="HW168" s="348"/>
      <c r="HX168" s="348"/>
      <c r="HY168" s="348"/>
      <c r="HZ168" s="348"/>
      <c r="IA168" s="348"/>
      <c r="IB168" s="348"/>
      <c r="IC168" s="348"/>
      <c r="ID168" s="348"/>
      <c r="IE168" s="348"/>
      <c r="IF168" s="348"/>
      <c r="IG168" s="348"/>
      <c r="IH168" s="348"/>
      <c r="II168" s="348"/>
      <c r="IJ168" s="348"/>
      <c r="IK168" s="348"/>
      <c r="IL168" s="348"/>
      <c r="IM168" s="348"/>
      <c r="IN168" s="348"/>
      <c r="IO168" s="348"/>
      <c r="IP168" s="348"/>
      <c r="IQ168" s="348"/>
      <c r="IR168" s="348"/>
      <c r="IS168" s="348"/>
      <c r="IT168" s="348"/>
    </row>
    <row r="169" spans="1:256" s="399" customFormat="1" x14ac:dyDescent="0.2">
      <c r="A169" s="366" t="s">
        <v>522</v>
      </c>
      <c r="B169" s="368" t="s">
        <v>820</v>
      </c>
      <c r="C169" s="367" t="s">
        <v>439</v>
      </c>
      <c r="D169" s="367" t="s">
        <v>422</v>
      </c>
      <c r="E169" s="367" t="s">
        <v>523</v>
      </c>
      <c r="F169" s="367"/>
      <c r="G169" s="369">
        <f>SUM(G170)</f>
        <v>0</v>
      </c>
    </row>
    <row r="170" spans="1:256" s="238" customFormat="1" x14ac:dyDescent="0.2">
      <c r="A170" s="376" t="s">
        <v>794</v>
      </c>
      <c r="B170" s="378" t="s">
        <v>820</v>
      </c>
      <c r="C170" s="389" t="s">
        <v>439</v>
      </c>
      <c r="D170" s="389" t="s">
        <v>422</v>
      </c>
      <c r="E170" s="389" t="s">
        <v>523</v>
      </c>
      <c r="F170" s="389" t="s">
        <v>428</v>
      </c>
      <c r="G170" s="379">
        <v>0</v>
      </c>
      <c r="H170" s="348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8"/>
      <c r="AO170" s="348"/>
      <c r="AP170" s="348"/>
      <c r="AQ170" s="348"/>
      <c r="AR170" s="348"/>
      <c r="AS170" s="348"/>
      <c r="AT170" s="348"/>
      <c r="AU170" s="348"/>
      <c r="AV170" s="348"/>
      <c r="AW170" s="348"/>
      <c r="AX170" s="348"/>
      <c r="AY170" s="348"/>
      <c r="AZ170" s="348"/>
      <c r="BA170" s="348"/>
      <c r="BB170" s="348"/>
      <c r="BC170" s="348"/>
      <c r="BD170" s="348"/>
      <c r="BE170" s="348"/>
      <c r="BF170" s="348"/>
      <c r="BG170" s="348"/>
      <c r="BH170" s="348"/>
      <c r="BI170" s="348"/>
      <c r="BJ170" s="348"/>
      <c r="BK170" s="348"/>
      <c r="BL170" s="348"/>
      <c r="BM170" s="348"/>
      <c r="BN170" s="348"/>
      <c r="BO170" s="348"/>
      <c r="BP170" s="348"/>
      <c r="BQ170" s="348"/>
      <c r="BR170" s="348"/>
      <c r="BS170" s="348"/>
      <c r="BT170" s="348"/>
      <c r="BU170" s="348"/>
      <c r="BV170" s="348"/>
      <c r="BW170" s="348"/>
      <c r="BX170" s="348"/>
      <c r="BY170" s="348"/>
      <c r="BZ170" s="348"/>
      <c r="CA170" s="348"/>
      <c r="CB170" s="348"/>
      <c r="CC170" s="348"/>
      <c r="CD170" s="348"/>
      <c r="CE170" s="348"/>
      <c r="CF170" s="348"/>
      <c r="CG170" s="348"/>
      <c r="CH170" s="348"/>
      <c r="CI170" s="348"/>
      <c r="CJ170" s="348"/>
      <c r="CK170" s="348"/>
      <c r="CL170" s="348"/>
      <c r="CM170" s="348"/>
      <c r="CN170" s="348"/>
      <c r="CO170" s="348"/>
      <c r="CP170" s="348"/>
      <c r="CQ170" s="348"/>
      <c r="CR170" s="348"/>
      <c r="CS170" s="348"/>
      <c r="CT170" s="348"/>
      <c r="CU170" s="348"/>
      <c r="CV170" s="348"/>
      <c r="CW170" s="348"/>
      <c r="CX170" s="348"/>
      <c r="CY170" s="348"/>
      <c r="CZ170" s="348"/>
      <c r="DA170" s="348"/>
      <c r="DB170" s="348"/>
      <c r="DC170" s="348"/>
      <c r="DD170" s="348"/>
      <c r="DE170" s="348"/>
      <c r="DF170" s="348"/>
      <c r="DG170" s="348"/>
      <c r="DH170" s="348"/>
      <c r="DI170" s="348"/>
      <c r="DJ170" s="348"/>
      <c r="DK170" s="348"/>
      <c r="DL170" s="348"/>
      <c r="DM170" s="348"/>
      <c r="DN170" s="348"/>
      <c r="DO170" s="348"/>
      <c r="DP170" s="348"/>
      <c r="DQ170" s="348"/>
      <c r="DR170" s="348"/>
      <c r="DS170" s="348"/>
      <c r="DT170" s="348"/>
      <c r="DU170" s="348"/>
      <c r="DV170" s="348"/>
      <c r="DW170" s="348"/>
      <c r="DX170" s="348"/>
      <c r="DY170" s="348"/>
      <c r="DZ170" s="348"/>
      <c r="EA170" s="348"/>
      <c r="EB170" s="348"/>
      <c r="EC170" s="348"/>
      <c r="ED170" s="348"/>
      <c r="EE170" s="348"/>
      <c r="EF170" s="348"/>
      <c r="EG170" s="348"/>
      <c r="EH170" s="348"/>
      <c r="EI170" s="348"/>
      <c r="EJ170" s="348"/>
      <c r="EK170" s="348"/>
      <c r="EL170" s="348"/>
      <c r="EM170" s="348"/>
      <c r="EN170" s="348"/>
      <c r="EO170" s="348"/>
      <c r="EP170" s="348"/>
      <c r="EQ170" s="348"/>
      <c r="ER170" s="348"/>
      <c r="ES170" s="348"/>
      <c r="ET170" s="348"/>
      <c r="EU170" s="348"/>
      <c r="EV170" s="348"/>
      <c r="EW170" s="348"/>
      <c r="EX170" s="348"/>
      <c r="EY170" s="348"/>
      <c r="EZ170" s="348"/>
      <c r="FA170" s="348"/>
      <c r="FB170" s="348"/>
      <c r="FC170" s="348"/>
      <c r="FD170" s="348"/>
      <c r="FE170" s="348"/>
      <c r="FF170" s="348"/>
      <c r="FG170" s="348"/>
      <c r="FH170" s="348"/>
      <c r="FI170" s="348"/>
      <c r="FJ170" s="348"/>
      <c r="FK170" s="348"/>
      <c r="FL170" s="348"/>
      <c r="FM170" s="348"/>
      <c r="FN170" s="348"/>
      <c r="FO170" s="348"/>
      <c r="FP170" s="348"/>
      <c r="FQ170" s="348"/>
      <c r="FR170" s="348"/>
      <c r="FS170" s="348"/>
      <c r="FT170" s="348"/>
      <c r="FU170" s="348"/>
      <c r="FV170" s="348"/>
      <c r="FW170" s="348"/>
      <c r="FX170" s="348"/>
      <c r="FY170" s="348"/>
      <c r="FZ170" s="348"/>
      <c r="GA170" s="348"/>
      <c r="GB170" s="348"/>
      <c r="GC170" s="348"/>
      <c r="GD170" s="348"/>
      <c r="GE170" s="348"/>
      <c r="GF170" s="348"/>
      <c r="GG170" s="348"/>
      <c r="GH170" s="348"/>
      <c r="GI170" s="348"/>
      <c r="GJ170" s="348"/>
      <c r="GK170" s="348"/>
      <c r="GL170" s="348"/>
      <c r="GM170" s="348"/>
      <c r="GN170" s="348"/>
      <c r="GO170" s="348"/>
      <c r="GP170" s="348"/>
      <c r="GQ170" s="348"/>
      <c r="GR170" s="348"/>
      <c r="GS170" s="348"/>
      <c r="GT170" s="348"/>
      <c r="GU170" s="348"/>
      <c r="GV170" s="348"/>
      <c r="GW170" s="348"/>
      <c r="GX170" s="348"/>
      <c r="GY170" s="348"/>
      <c r="GZ170" s="348"/>
      <c r="HA170" s="348"/>
      <c r="HB170" s="348"/>
      <c r="HC170" s="348"/>
      <c r="HD170" s="348"/>
      <c r="HE170" s="348"/>
      <c r="HF170" s="348"/>
      <c r="HG170" s="348"/>
      <c r="HH170" s="348"/>
      <c r="HI170" s="348"/>
      <c r="HJ170" s="348"/>
      <c r="HK170" s="348"/>
      <c r="HL170" s="348"/>
      <c r="HM170" s="348"/>
      <c r="HN170" s="348"/>
      <c r="HO170" s="348"/>
      <c r="HP170" s="348"/>
      <c r="HQ170" s="348"/>
      <c r="HR170" s="348"/>
      <c r="HS170" s="348"/>
      <c r="HT170" s="348"/>
      <c r="HU170" s="348"/>
      <c r="HV170" s="348"/>
      <c r="HW170" s="348"/>
      <c r="HX170" s="348"/>
      <c r="HY170" s="348"/>
      <c r="HZ170" s="348"/>
      <c r="IA170" s="348"/>
      <c r="IB170" s="348"/>
      <c r="IC170" s="348"/>
      <c r="ID170" s="348"/>
      <c r="IE170" s="348"/>
      <c r="IF170" s="348"/>
      <c r="IG170" s="348"/>
      <c r="IH170" s="348"/>
      <c r="II170" s="348"/>
      <c r="IJ170" s="348"/>
      <c r="IK170" s="348"/>
      <c r="IL170" s="348"/>
      <c r="IM170" s="348"/>
      <c r="IN170" s="348"/>
      <c r="IO170" s="348"/>
      <c r="IP170" s="348"/>
      <c r="IQ170" s="348"/>
      <c r="IR170" s="348"/>
      <c r="IS170" s="348"/>
      <c r="IT170" s="348"/>
    </row>
    <row r="171" spans="1:256" ht="15" x14ac:dyDescent="0.25">
      <c r="A171" s="423" t="s">
        <v>549</v>
      </c>
      <c r="B171" s="420" t="s">
        <v>792</v>
      </c>
      <c r="C171" s="427" t="s">
        <v>439</v>
      </c>
      <c r="D171" s="427" t="s">
        <v>439</v>
      </c>
      <c r="E171" s="420"/>
      <c r="F171" s="420"/>
      <c r="G171" s="421">
        <f>SUM(G172)</f>
        <v>8389.26</v>
      </c>
      <c r="H171" s="380"/>
      <c r="I171" s="380"/>
      <c r="J171" s="380"/>
      <c r="K171" s="380"/>
      <c r="L171" s="380"/>
      <c r="M171" s="380"/>
      <c r="N171" s="380"/>
      <c r="O171" s="380"/>
      <c r="P171" s="380"/>
      <c r="Q171" s="380"/>
      <c r="R171" s="380"/>
      <c r="S171" s="380"/>
      <c r="T171" s="380"/>
      <c r="U171" s="380"/>
      <c r="V171" s="380"/>
      <c r="W171" s="380"/>
      <c r="X171" s="380"/>
      <c r="Y171" s="380"/>
      <c r="Z171" s="380"/>
      <c r="AA171" s="380"/>
      <c r="AB171" s="380"/>
      <c r="AC171" s="380"/>
      <c r="AD171" s="380"/>
      <c r="AE171" s="380"/>
      <c r="AF171" s="380"/>
      <c r="AG171" s="380"/>
      <c r="AH171" s="380"/>
      <c r="AI171" s="380"/>
      <c r="AJ171" s="380"/>
      <c r="AK171" s="380"/>
      <c r="AL171" s="380"/>
      <c r="AM171" s="380"/>
      <c r="AN171" s="380"/>
      <c r="AO171" s="380"/>
      <c r="AP171" s="380"/>
      <c r="AQ171" s="380"/>
      <c r="AR171" s="380"/>
      <c r="AS171" s="380"/>
      <c r="AT171" s="380"/>
      <c r="AU171" s="380"/>
      <c r="AV171" s="380"/>
      <c r="AW171" s="380"/>
      <c r="AX171" s="380"/>
      <c r="AY171" s="380"/>
      <c r="AZ171" s="380"/>
      <c r="BA171" s="380"/>
      <c r="BB171" s="380"/>
      <c r="BC171" s="380"/>
      <c r="BD171" s="380"/>
      <c r="BE171" s="380"/>
      <c r="BF171" s="380"/>
      <c r="BG171" s="380"/>
      <c r="BH171" s="380"/>
      <c r="BI171" s="380"/>
      <c r="BJ171" s="380"/>
      <c r="BK171" s="380"/>
      <c r="BL171" s="380"/>
      <c r="BM171" s="380"/>
      <c r="BN171" s="380"/>
      <c r="BO171" s="380"/>
      <c r="BP171" s="380"/>
      <c r="BQ171" s="380"/>
      <c r="BR171" s="380"/>
      <c r="BS171" s="380"/>
      <c r="BT171" s="380"/>
      <c r="BU171" s="380"/>
      <c r="BV171" s="380"/>
      <c r="BW171" s="380"/>
      <c r="BX171" s="380"/>
      <c r="BY171" s="380"/>
      <c r="BZ171" s="380"/>
      <c r="CA171" s="380"/>
      <c r="CB171" s="380"/>
      <c r="CC171" s="380"/>
      <c r="CD171" s="380"/>
      <c r="CE171" s="380"/>
      <c r="CF171" s="380"/>
      <c r="CG171" s="380"/>
      <c r="CH171" s="380"/>
      <c r="CI171" s="380"/>
      <c r="CJ171" s="380"/>
      <c r="CK171" s="380"/>
      <c r="CL171" s="380"/>
      <c r="CM171" s="380"/>
      <c r="CN171" s="380"/>
      <c r="CO171" s="380"/>
      <c r="CP171" s="380"/>
      <c r="CQ171" s="380"/>
      <c r="CR171" s="380"/>
      <c r="CS171" s="380"/>
      <c r="CT171" s="380"/>
      <c r="CU171" s="380"/>
      <c r="CV171" s="380"/>
      <c r="CW171" s="380"/>
      <c r="CX171" s="380"/>
      <c r="CY171" s="380"/>
      <c r="CZ171" s="380"/>
      <c r="DA171" s="380"/>
      <c r="DB171" s="380"/>
      <c r="DC171" s="380"/>
      <c r="DD171" s="380"/>
      <c r="DE171" s="380"/>
      <c r="DF171" s="380"/>
      <c r="DG171" s="380"/>
      <c r="DH171" s="380"/>
      <c r="DI171" s="380"/>
      <c r="DJ171" s="380"/>
      <c r="DK171" s="380"/>
      <c r="DL171" s="380"/>
      <c r="DM171" s="380"/>
      <c r="DN171" s="380"/>
      <c r="DO171" s="380"/>
      <c r="DP171" s="380"/>
      <c r="DQ171" s="380"/>
      <c r="DR171" s="380"/>
      <c r="DS171" s="380"/>
      <c r="DT171" s="380"/>
      <c r="DU171" s="380"/>
      <c r="DV171" s="380"/>
      <c r="DW171" s="380"/>
      <c r="DX171" s="380"/>
      <c r="DY171" s="380"/>
      <c r="DZ171" s="380"/>
      <c r="EA171" s="380"/>
      <c r="EB171" s="380"/>
      <c r="EC171" s="380"/>
      <c r="ED171" s="380"/>
      <c r="EE171" s="380"/>
      <c r="EF171" s="380"/>
      <c r="EG171" s="380"/>
      <c r="EH171" s="380"/>
      <c r="EI171" s="380"/>
      <c r="EJ171" s="380"/>
      <c r="EK171" s="380"/>
      <c r="EL171" s="380"/>
      <c r="EM171" s="380"/>
      <c r="EN171" s="380"/>
      <c r="EO171" s="380"/>
      <c r="EP171" s="380"/>
      <c r="EQ171" s="380"/>
      <c r="ER171" s="380"/>
      <c r="ES171" s="380"/>
      <c r="ET171" s="380"/>
      <c r="EU171" s="380"/>
      <c r="EV171" s="380"/>
      <c r="EW171" s="380"/>
      <c r="EX171" s="380"/>
      <c r="EY171" s="380"/>
      <c r="EZ171" s="380"/>
      <c r="FA171" s="380"/>
      <c r="FB171" s="380"/>
      <c r="FC171" s="380"/>
      <c r="FD171" s="380"/>
      <c r="FE171" s="380"/>
      <c r="FF171" s="380"/>
      <c r="FG171" s="380"/>
      <c r="FH171" s="380"/>
      <c r="FI171" s="380"/>
      <c r="FJ171" s="380"/>
      <c r="FK171" s="380"/>
      <c r="FL171" s="380"/>
      <c r="FM171" s="380"/>
      <c r="FN171" s="380"/>
      <c r="FO171" s="380"/>
      <c r="FP171" s="380"/>
      <c r="FQ171" s="380"/>
      <c r="FR171" s="380"/>
      <c r="FS171" s="380"/>
      <c r="FT171" s="380"/>
      <c r="FU171" s="380"/>
      <c r="FV171" s="380"/>
      <c r="FW171" s="380"/>
      <c r="FX171" s="380"/>
      <c r="FY171" s="380"/>
      <c r="FZ171" s="380"/>
      <c r="GA171" s="380"/>
      <c r="GB171" s="380"/>
      <c r="GC171" s="380"/>
      <c r="GD171" s="380"/>
      <c r="GE171" s="380"/>
      <c r="GF171" s="380"/>
      <c r="GG171" s="380"/>
      <c r="GH171" s="380"/>
      <c r="GI171" s="380"/>
      <c r="GJ171" s="380"/>
      <c r="GK171" s="380"/>
      <c r="GL171" s="380"/>
      <c r="GM171" s="380"/>
      <c r="GN171" s="380"/>
      <c r="GO171" s="380"/>
      <c r="GP171" s="380"/>
      <c r="GQ171" s="380"/>
      <c r="GR171" s="380"/>
      <c r="GS171" s="380"/>
      <c r="GT171" s="380"/>
      <c r="GU171" s="380"/>
      <c r="GV171" s="380"/>
      <c r="GW171" s="380"/>
      <c r="GX171" s="380"/>
      <c r="GY171" s="380"/>
      <c r="GZ171" s="380"/>
      <c r="HA171" s="380"/>
      <c r="HB171" s="380"/>
      <c r="HC171" s="380"/>
      <c r="HD171" s="380"/>
      <c r="HE171" s="380"/>
      <c r="HF171" s="380"/>
      <c r="HG171" s="380"/>
      <c r="HH171" s="380"/>
      <c r="HI171" s="380"/>
      <c r="HJ171" s="380"/>
      <c r="HK171" s="380"/>
      <c r="HL171" s="380"/>
      <c r="HM171" s="380"/>
      <c r="HN171" s="380"/>
      <c r="HO171" s="380"/>
      <c r="HP171" s="380"/>
      <c r="HQ171" s="380"/>
      <c r="HR171" s="380"/>
      <c r="HS171" s="380"/>
      <c r="HT171" s="380"/>
      <c r="HU171" s="380"/>
      <c r="HV171" s="380"/>
      <c r="HW171" s="380"/>
      <c r="HX171" s="380"/>
      <c r="HY171" s="380"/>
      <c r="HZ171" s="380"/>
      <c r="IA171" s="380"/>
      <c r="IB171" s="380"/>
      <c r="IC171" s="380"/>
      <c r="ID171" s="380"/>
      <c r="IE171" s="380"/>
      <c r="IF171" s="380"/>
      <c r="IG171" s="380"/>
      <c r="IH171" s="380"/>
      <c r="II171" s="380"/>
      <c r="IJ171" s="380"/>
      <c r="IK171" s="380"/>
      <c r="IL171" s="380"/>
      <c r="IM171" s="380"/>
      <c r="IN171" s="380"/>
      <c r="IO171" s="380"/>
      <c r="IP171" s="380"/>
      <c r="IQ171" s="380"/>
      <c r="IR171" s="380"/>
      <c r="IS171" s="380"/>
      <c r="IT171" s="380"/>
    </row>
    <row r="172" spans="1:256" s="238" customFormat="1" ht="13.5" x14ac:dyDescent="0.25">
      <c r="A172" s="371" t="s">
        <v>462</v>
      </c>
      <c r="B172" s="373" t="s">
        <v>792</v>
      </c>
      <c r="C172" s="373" t="s">
        <v>439</v>
      </c>
      <c r="D172" s="373" t="s">
        <v>439</v>
      </c>
      <c r="E172" s="387" t="s">
        <v>463</v>
      </c>
      <c r="F172" s="387"/>
      <c r="G172" s="374">
        <f>SUM(G173+G176+G178)</f>
        <v>8389.26</v>
      </c>
      <c r="H172" s="407"/>
      <c r="I172" s="407"/>
      <c r="J172" s="407"/>
      <c r="K172" s="407"/>
      <c r="L172" s="407"/>
      <c r="M172" s="407"/>
      <c r="N172" s="407"/>
      <c r="O172" s="407"/>
      <c r="P172" s="407"/>
      <c r="Q172" s="407"/>
      <c r="R172" s="407"/>
      <c r="S172" s="407"/>
      <c r="T172" s="407"/>
      <c r="U172" s="407"/>
      <c r="V172" s="407"/>
      <c r="W172" s="407"/>
      <c r="X172" s="407"/>
      <c r="Y172" s="407"/>
      <c r="Z172" s="407"/>
      <c r="AA172" s="407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7"/>
      <c r="AO172" s="407"/>
      <c r="AP172" s="407"/>
      <c r="AQ172" s="407"/>
      <c r="AR172" s="407"/>
      <c r="AS172" s="407"/>
      <c r="AT172" s="407"/>
      <c r="AU172" s="407"/>
      <c r="AV172" s="407"/>
      <c r="AW172" s="407"/>
      <c r="AX172" s="407"/>
      <c r="AY172" s="407"/>
      <c r="AZ172" s="407"/>
      <c r="BA172" s="407"/>
      <c r="BB172" s="407"/>
      <c r="BC172" s="407"/>
      <c r="BD172" s="407"/>
      <c r="BE172" s="407"/>
      <c r="BF172" s="407"/>
      <c r="BG172" s="407"/>
      <c r="BH172" s="407"/>
      <c r="BI172" s="407"/>
      <c r="BJ172" s="407"/>
      <c r="BK172" s="407"/>
      <c r="BL172" s="407"/>
      <c r="BM172" s="407"/>
      <c r="BN172" s="407"/>
      <c r="BO172" s="407"/>
      <c r="BP172" s="407"/>
      <c r="BQ172" s="407"/>
      <c r="BR172" s="407"/>
      <c r="BS172" s="407"/>
      <c r="BT172" s="407"/>
      <c r="BU172" s="407"/>
      <c r="BV172" s="407"/>
      <c r="BW172" s="407"/>
      <c r="BX172" s="407"/>
      <c r="BY172" s="407"/>
      <c r="BZ172" s="407"/>
      <c r="CA172" s="407"/>
      <c r="CB172" s="407"/>
      <c r="CC172" s="407"/>
      <c r="CD172" s="407"/>
      <c r="CE172" s="407"/>
      <c r="CF172" s="407"/>
      <c r="CG172" s="407"/>
      <c r="CH172" s="407"/>
      <c r="CI172" s="407"/>
      <c r="CJ172" s="407"/>
      <c r="CK172" s="407"/>
      <c r="CL172" s="407"/>
      <c r="CM172" s="407"/>
      <c r="CN172" s="407"/>
      <c r="CO172" s="407"/>
      <c r="CP172" s="407"/>
      <c r="CQ172" s="407"/>
      <c r="CR172" s="407"/>
      <c r="CS172" s="407"/>
      <c r="CT172" s="407"/>
      <c r="CU172" s="407"/>
      <c r="CV172" s="407"/>
      <c r="CW172" s="407"/>
      <c r="CX172" s="407"/>
      <c r="CY172" s="407"/>
      <c r="CZ172" s="407"/>
      <c r="DA172" s="407"/>
      <c r="DB172" s="407"/>
      <c r="DC172" s="407"/>
      <c r="DD172" s="407"/>
      <c r="DE172" s="407"/>
      <c r="DF172" s="407"/>
      <c r="DG172" s="407"/>
      <c r="DH172" s="407"/>
      <c r="DI172" s="407"/>
      <c r="DJ172" s="407"/>
      <c r="DK172" s="407"/>
      <c r="DL172" s="407"/>
      <c r="DM172" s="407"/>
      <c r="DN172" s="407"/>
      <c r="DO172" s="407"/>
      <c r="DP172" s="407"/>
      <c r="DQ172" s="407"/>
      <c r="DR172" s="407"/>
      <c r="DS172" s="407"/>
      <c r="DT172" s="407"/>
      <c r="DU172" s="407"/>
      <c r="DV172" s="407"/>
      <c r="DW172" s="407"/>
      <c r="DX172" s="407"/>
      <c r="DY172" s="407"/>
      <c r="DZ172" s="407"/>
      <c r="EA172" s="407"/>
      <c r="EB172" s="407"/>
      <c r="EC172" s="407"/>
      <c r="ED172" s="407"/>
      <c r="EE172" s="407"/>
      <c r="EF172" s="407"/>
      <c r="EG172" s="407"/>
      <c r="EH172" s="407"/>
      <c r="EI172" s="407"/>
      <c r="EJ172" s="407"/>
      <c r="EK172" s="407"/>
      <c r="EL172" s="407"/>
      <c r="EM172" s="407"/>
      <c r="EN172" s="407"/>
      <c r="EO172" s="407"/>
      <c r="EP172" s="407"/>
      <c r="EQ172" s="407"/>
      <c r="ER172" s="407"/>
      <c r="ES172" s="407"/>
      <c r="ET172" s="407"/>
      <c r="EU172" s="407"/>
      <c r="EV172" s="407"/>
      <c r="EW172" s="407"/>
      <c r="EX172" s="407"/>
      <c r="EY172" s="407"/>
      <c r="EZ172" s="407"/>
      <c r="FA172" s="407"/>
      <c r="FB172" s="407"/>
      <c r="FC172" s="407"/>
      <c r="FD172" s="407"/>
      <c r="FE172" s="407"/>
      <c r="FF172" s="407"/>
      <c r="FG172" s="407"/>
      <c r="FH172" s="407"/>
      <c r="FI172" s="407"/>
      <c r="FJ172" s="407"/>
      <c r="FK172" s="407"/>
      <c r="FL172" s="407"/>
      <c r="FM172" s="407"/>
      <c r="FN172" s="407"/>
      <c r="FO172" s="407"/>
      <c r="FP172" s="407"/>
      <c r="FQ172" s="407"/>
      <c r="FR172" s="407"/>
      <c r="FS172" s="407"/>
      <c r="FT172" s="407"/>
      <c r="FU172" s="407"/>
      <c r="FV172" s="407"/>
      <c r="FW172" s="407"/>
      <c r="FX172" s="407"/>
      <c r="FY172" s="407"/>
      <c r="FZ172" s="407"/>
      <c r="GA172" s="407"/>
      <c r="GB172" s="407"/>
      <c r="GC172" s="407"/>
      <c r="GD172" s="407"/>
      <c r="GE172" s="407"/>
      <c r="GF172" s="407"/>
      <c r="GG172" s="407"/>
      <c r="GH172" s="407"/>
      <c r="GI172" s="407"/>
      <c r="GJ172" s="407"/>
      <c r="GK172" s="407"/>
      <c r="GL172" s="407"/>
      <c r="GM172" s="407"/>
      <c r="GN172" s="407"/>
      <c r="GO172" s="407"/>
      <c r="GP172" s="407"/>
      <c r="GQ172" s="407"/>
      <c r="GR172" s="407"/>
      <c r="GS172" s="407"/>
      <c r="GT172" s="407"/>
      <c r="GU172" s="407"/>
      <c r="GV172" s="407"/>
      <c r="GW172" s="407"/>
      <c r="GX172" s="407"/>
      <c r="GY172" s="407"/>
      <c r="GZ172" s="407"/>
      <c r="HA172" s="407"/>
      <c r="HB172" s="407"/>
      <c r="HC172" s="407"/>
      <c r="HD172" s="407"/>
      <c r="HE172" s="407"/>
      <c r="HF172" s="407"/>
      <c r="HG172" s="407"/>
      <c r="HH172" s="407"/>
      <c r="HI172" s="407"/>
      <c r="HJ172" s="407"/>
      <c r="HK172" s="407"/>
      <c r="HL172" s="407"/>
      <c r="HM172" s="407"/>
      <c r="HN172" s="407"/>
      <c r="HO172" s="407"/>
      <c r="HP172" s="407"/>
      <c r="HQ172" s="407"/>
      <c r="HR172" s="407"/>
      <c r="HS172" s="407"/>
      <c r="HT172" s="407"/>
      <c r="HU172" s="407"/>
      <c r="HV172" s="407"/>
      <c r="HW172" s="407"/>
      <c r="HX172" s="407"/>
      <c r="HY172" s="407"/>
      <c r="HZ172" s="407"/>
      <c r="IA172" s="407"/>
      <c r="IB172" s="407"/>
      <c r="IC172" s="407"/>
      <c r="ID172" s="407"/>
      <c r="IE172" s="407"/>
      <c r="IF172" s="407"/>
      <c r="IG172" s="407"/>
      <c r="IH172" s="407"/>
      <c r="II172" s="407"/>
      <c r="IJ172" s="407"/>
      <c r="IK172" s="407"/>
      <c r="IL172" s="407"/>
      <c r="IM172" s="407"/>
      <c r="IN172" s="407"/>
      <c r="IO172" s="407"/>
      <c r="IP172" s="407"/>
      <c r="IQ172" s="407"/>
      <c r="IR172" s="407"/>
      <c r="IS172" s="407"/>
      <c r="IT172" s="407"/>
    </row>
    <row r="173" spans="1:256" s="238" customFormat="1" ht="25.5" x14ac:dyDescent="0.2">
      <c r="A173" s="381" t="s">
        <v>821</v>
      </c>
      <c r="B173" s="382" t="s">
        <v>792</v>
      </c>
      <c r="C173" s="383" t="s">
        <v>439</v>
      </c>
      <c r="D173" s="383" t="s">
        <v>439</v>
      </c>
      <c r="E173" s="386" t="s">
        <v>551</v>
      </c>
      <c r="F173" s="386"/>
      <c r="G173" s="384">
        <f>SUM(G174+G175)</f>
        <v>500</v>
      </c>
      <c r="H173" s="348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  <c r="S173" s="348"/>
      <c r="T173" s="348"/>
      <c r="U173" s="348"/>
      <c r="V173" s="348"/>
      <c r="W173" s="348"/>
      <c r="X173" s="348"/>
      <c r="Y173" s="348"/>
      <c r="Z173" s="348"/>
      <c r="AA173" s="348"/>
      <c r="AB173" s="348"/>
      <c r="AC173" s="348"/>
      <c r="AD173" s="348"/>
      <c r="AE173" s="348"/>
      <c r="AF173" s="348"/>
      <c r="AG173" s="348"/>
      <c r="AH173" s="348"/>
      <c r="AI173" s="348"/>
      <c r="AJ173" s="348"/>
      <c r="AK173" s="348"/>
      <c r="AL173" s="348"/>
      <c r="AM173" s="348"/>
      <c r="AN173" s="348"/>
      <c r="AO173" s="348"/>
      <c r="AP173" s="348"/>
      <c r="AQ173" s="348"/>
      <c r="AR173" s="348"/>
      <c r="AS173" s="348"/>
      <c r="AT173" s="348"/>
      <c r="AU173" s="348"/>
      <c r="AV173" s="348"/>
      <c r="AW173" s="348"/>
      <c r="AX173" s="348"/>
      <c r="AY173" s="348"/>
      <c r="AZ173" s="348"/>
      <c r="BA173" s="348"/>
      <c r="BB173" s="348"/>
      <c r="BC173" s="348"/>
      <c r="BD173" s="348"/>
      <c r="BE173" s="348"/>
      <c r="BF173" s="348"/>
      <c r="BG173" s="348"/>
      <c r="BH173" s="348"/>
      <c r="BI173" s="348"/>
      <c r="BJ173" s="348"/>
      <c r="BK173" s="348"/>
      <c r="BL173" s="348"/>
      <c r="BM173" s="348"/>
      <c r="BN173" s="348"/>
      <c r="BO173" s="348"/>
      <c r="BP173" s="348"/>
      <c r="BQ173" s="348"/>
      <c r="BR173" s="348"/>
      <c r="BS173" s="348"/>
      <c r="BT173" s="348"/>
      <c r="BU173" s="348"/>
      <c r="BV173" s="348"/>
      <c r="BW173" s="348"/>
      <c r="BX173" s="348"/>
      <c r="BY173" s="348"/>
      <c r="BZ173" s="348"/>
      <c r="CA173" s="348"/>
      <c r="CB173" s="348"/>
      <c r="CC173" s="348"/>
      <c r="CD173" s="348"/>
      <c r="CE173" s="348"/>
      <c r="CF173" s="348"/>
      <c r="CG173" s="348"/>
      <c r="CH173" s="348"/>
      <c r="CI173" s="348"/>
      <c r="CJ173" s="348"/>
      <c r="CK173" s="348"/>
      <c r="CL173" s="348"/>
      <c r="CM173" s="348"/>
      <c r="CN173" s="348"/>
      <c r="CO173" s="348"/>
      <c r="CP173" s="348"/>
      <c r="CQ173" s="348"/>
      <c r="CR173" s="348"/>
      <c r="CS173" s="348"/>
      <c r="CT173" s="348"/>
      <c r="CU173" s="348"/>
      <c r="CV173" s="348"/>
      <c r="CW173" s="348"/>
      <c r="CX173" s="348"/>
      <c r="CY173" s="348"/>
      <c r="CZ173" s="348"/>
      <c r="DA173" s="348"/>
      <c r="DB173" s="348"/>
      <c r="DC173" s="348"/>
      <c r="DD173" s="348"/>
      <c r="DE173" s="348"/>
      <c r="DF173" s="348"/>
      <c r="DG173" s="348"/>
      <c r="DH173" s="348"/>
      <c r="DI173" s="348"/>
      <c r="DJ173" s="348"/>
      <c r="DK173" s="348"/>
      <c r="DL173" s="348"/>
      <c r="DM173" s="348"/>
      <c r="DN173" s="348"/>
      <c r="DO173" s="348"/>
      <c r="DP173" s="348"/>
      <c r="DQ173" s="348"/>
      <c r="DR173" s="348"/>
      <c r="DS173" s="348"/>
      <c r="DT173" s="348"/>
      <c r="DU173" s="348"/>
      <c r="DV173" s="348"/>
      <c r="DW173" s="348"/>
      <c r="DX173" s="348"/>
      <c r="DY173" s="348"/>
      <c r="DZ173" s="348"/>
      <c r="EA173" s="348"/>
      <c r="EB173" s="348"/>
      <c r="EC173" s="348"/>
      <c r="ED173" s="348"/>
      <c r="EE173" s="348"/>
      <c r="EF173" s="348"/>
      <c r="EG173" s="348"/>
      <c r="EH173" s="348"/>
      <c r="EI173" s="348"/>
      <c r="EJ173" s="348"/>
      <c r="EK173" s="348"/>
      <c r="EL173" s="348"/>
      <c r="EM173" s="348"/>
      <c r="EN173" s="348"/>
      <c r="EO173" s="348"/>
      <c r="EP173" s="348"/>
      <c r="EQ173" s="348"/>
      <c r="ER173" s="348"/>
      <c r="ES173" s="348"/>
      <c r="ET173" s="348"/>
      <c r="EU173" s="348"/>
      <c r="EV173" s="348"/>
      <c r="EW173" s="348"/>
      <c r="EX173" s="348"/>
      <c r="EY173" s="348"/>
      <c r="EZ173" s="348"/>
      <c r="FA173" s="348"/>
      <c r="FB173" s="348"/>
      <c r="FC173" s="348"/>
      <c r="FD173" s="348"/>
      <c r="FE173" s="348"/>
      <c r="FF173" s="348"/>
      <c r="FG173" s="348"/>
      <c r="FH173" s="348"/>
      <c r="FI173" s="348"/>
      <c r="FJ173" s="348"/>
      <c r="FK173" s="348"/>
      <c r="FL173" s="348"/>
      <c r="FM173" s="348"/>
      <c r="FN173" s="348"/>
      <c r="FO173" s="348"/>
      <c r="FP173" s="348"/>
      <c r="FQ173" s="348"/>
      <c r="FR173" s="348"/>
      <c r="FS173" s="348"/>
      <c r="FT173" s="348"/>
      <c r="FU173" s="348"/>
      <c r="FV173" s="348"/>
      <c r="FW173" s="348"/>
      <c r="FX173" s="348"/>
      <c r="FY173" s="348"/>
      <c r="FZ173" s="348"/>
      <c r="GA173" s="348"/>
      <c r="GB173" s="348"/>
      <c r="GC173" s="348"/>
      <c r="GD173" s="348"/>
      <c r="GE173" s="348"/>
      <c r="GF173" s="348"/>
      <c r="GG173" s="348"/>
      <c r="GH173" s="348"/>
      <c r="GI173" s="348"/>
      <c r="GJ173" s="348"/>
      <c r="GK173" s="348"/>
      <c r="GL173" s="348"/>
      <c r="GM173" s="348"/>
      <c r="GN173" s="348"/>
      <c r="GO173" s="348"/>
      <c r="GP173" s="348"/>
      <c r="GQ173" s="348"/>
      <c r="GR173" s="348"/>
      <c r="GS173" s="348"/>
      <c r="GT173" s="348"/>
      <c r="GU173" s="348"/>
      <c r="GV173" s="348"/>
      <c r="GW173" s="348"/>
      <c r="GX173" s="348"/>
      <c r="GY173" s="348"/>
      <c r="GZ173" s="348"/>
      <c r="HA173" s="348"/>
      <c r="HB173" s="348"/>
      <c r="HC173" s="348"/>
      <c r="HD173" s="348"/>
      <c r="HE173" s="348"/>
      <c r="HF173" s="348"/>
      <c r="HG173" s="348"/>
      <c r="HH173" s="348"/>
      <c r="HI173" s="348"/>
      <c r="HJ173" s="348"/>
      <c r="HK173" s="348"/>
      <c r="HL173" s="348"/>
      <c r="HM173" s="348"/>
      <c r="HN173" s="348"/>
      <c r="HO173" s="348"/>
      <c r="HP173" s="348"/>
      <c r="HQ173" s="348"/>
      <c r="HR173" s="348"/>
      <c r="HS173" s="348"/>
      <c r="HT173" s="348"/>
      <c r="HU173" s="348"/>
      <c r="HV173" s="348"/>
      <c r="HW173" s="348"/>
      <c r="HX173" s="348"/>
      <c r="HY173" s="348"/>
      <c r="HZ173" s="348"/>
      <c r="IA173" s="348"/>
      <c r="IB173" s="348"/>
      <c r="IC173" s="348"/>
      <c r="ID173" s="348"/>
      <c r="IE173" s="348"/>
      <c r="IF173" s="348"/>
      <c r="IG173" s="348"/>
      <c r="IH173" s="348"/>
      <c r="II173" s="348"/>
      <c r="IJ173" s="348"/>
      <c r="IK173" s="348"/>
      <c r="IL173" s="348"/>
      <c r="IM173" s="348"/>
      <c r="IN173" s="348"/>
      <c r="IO173" s="348"/>
      <c r="IP173" s="348"/>
      <c r="IQ173" s="348"/>
      <c r="IR173" s="348"/>
      <c r="IS173" s="348"/>
      <c r="IT173" s="348"/>
    </row>
    <row r="174" spans="1:256" x14ac:dyDescent="0.2">
      <c r="A174" s="376" t="s">
        <v>794</v>
      </c>
      <c r="B174" s="389" t="s">
        <v>792</v>
      </c>
      <c r="C174" s="378" t="s">
        <v>439</v>
      </c>
      <c r="D174" s="378" t="s">
        <v>439</v>
      </c>
      <c r="E174" s="389" t="s">
        <v>551</v>
      </c>
      <c r="F174" s="389" t="s">
        <v>428</v>
      </c>
      <c r="G174" s="379">
        <v>300</v>
      </c>
      <c r="H174" s="380"/>
      <c r="I174" s="380"/>
      <c r="J174" s="380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/>
      <c r="U174" s="380"/>
      <c r="V174" s="380"/>
      <c r="W174" s="380"/>
      <c r="X174" s="380"/>
      <c r="Y174" s="380"/>
      <c r="Z174" s="380"/>
      <c r="AA174" s="380"/>
      <c r="AB174" s="380"/>
      <c r="AC174" s="380"/>
      <c r="AD174" s="380"/>
      <c r="AE174" s="380"/>
      <c r="AF174" s="380"/>
      <c r="AG174" s="380"/>
      <c r="AH174" s="380"/>
      <c r="AI174" s="380"/>
      <c r="AJ174" s="380"/>
      <c r="AK174" s="380"/>
      <c r="AL174" s="380"/>
      <c r="AM174" s="380"/>
      <c r="AN174" s="380"/>
      <c r="AO174" s="380"/>
      <c r="AP174" s="380"/>
      <c r="AQ174" s="380"/>
      <c r="AR174" s="380"/>
      <c r="AS174" s="380"/>
      <c r="AT174" s="380"/>
      <c r="AU174" s="380"/>
      <c r="AV174" s="380"/>
      <c r="AW174" s="380"/>
      <c r="AX174" s="380"/>
      <c r="AY174" s="380"/>
      <c r="AZ174" s="380"/>
      <c r="BA174" s="380"/>
      <c r="BB174" s="380"/>
      <c r="BC174" s="380"/>
      <c r="BD174" s="380"/>
      <c r="BE174" s="380"/>
      <c r="BF174" s="380"/>
      <c r="BG174" s="380"/>
      <c r="BH174" s="380"/>
      <c r="BI174" s="380"/>
      <c r="BJ174" s="380"/>
      <c r="BK174" s="380"/>
      <c r="BL174" s="380"/>
      <c r="BM174" s="380"/>
      <c r="BN174" s="380"/>
      <c r="BO174" s="380"/>
      <c r="BP174" s="380"/>
      <c r="BQ174" s="380"/>
      <c r="BR174" s="380"/>
      <c r="BS174" s="380"/>
      <c r="BT174" s="380"/>
      <c r="BU174" s="380"/>
      <c r="BV174" s="380"/>
      <c r="BW174" s="380"/>
      <c r="BX174" s="380"/>
      <c r="BY174" s="380"/>
      <c r="BZ174" s="380"/>
      <c r="CA174" s="380"/>
      <c r="CB174" s="380"/>
      <c r="CC174" s="380"/>
      <c r="CD174" s="380"/>
      <c r="CE174" s="380"/>
      <c r="CF174" s="380"/>
      <c r="CG174" s="380"/>
      <c r="CH174" s="380"/>
      <c r="CI174" s="380"/>
      <c r="CJ174" s="380"/>
      <c r="CK174" s="380"/>
      <c r="CL174" s="380"/>
      <c r="CM174" s="380"/>
      <c r="CN174" s="380"/>
      <c r="CO174" s="380"/>
      <c r="CP174" s="380"/>
      <c r="CQ174" s="380"/>
      <c r="CR174" s="380"/>
      <c r="CS174" s="380"/>
      <c r="CT174" s="380"/>
      <c r="CU174" s="380"/>
      <c r="CV174" s="380"/>
      <c r="CW174" s="380"/>
      <c r="CX174" s="380"/>
      <c r="CY174" s="380"/>
      <c r="CZ174" s="380"/>
      <c r="DA174" s="380"/>
      <c r="DB174" s="380"/>
      <c r="DC174" s="380"/>
      <c r="DD174" s="380"/>
      <c r="DE174" s="380"/>
      <c r="DF174" s="380"/>
      <c r="DG174" s="380"/>
      <c r="DH174" s="380"/>
      <c r="DI174" s="380"/>
      <c r="DJ174" s="380"/>
      <c r="DK174" s="380"/>
      <c r="DL174" s="380"/>
      <c r="DM174" s="380"/>
      <c r="DN174" s="380"/>
      <c r="DO174" s="380"/>
      <c r="DP174" s="380"/>
      <c r="DQ174" s="380"/>
      <c r="DR174" s="380"/>
      <c r="DS174" s="380"/>
      <c r="DT174" s="380"/>
      <c r="DU174" s="380"/>
      <c r="DV174" s="380"/>
      <c r="DW174" s="380"/>
      <c r="DX174" s="380"/>
      <c r="DY174" s="380"/>
      <c r="DZ174" s="380"/>
      <c r="EA174" s="380"/>
      <c r="EB174" s="380"/>
      <c r="EC174" s="380"/>
      <c r="ED174" s="380"/>
      <c r="EE174" s="380"/>
      <c r="EF174" s="380"/>
      <c r="EG174" s="380"/>
      <c r="EH174" s="380"/>
      <c r="EI174" s="380"/>
      <c r="EJ174" s="380"/>
      <c r="EK174" s="380"/>
      <c r="EL174" s="380"/>
      <c r="EM174" s="380"/>
      <c r="EN174" s="380"/>
      <c r="EO174" s="380"/>
      <c r="EP174" s="380"/>
      <c r="EQ174" s="380"/>
      <c r="ER174" s="380"/>
      <c r="ES174" s="380"/>
      <c r="ET174" s="380"/>
      <c r="EU174" s="380"/>
      <c r="EV174" s="380"/>
      <c r="EW174" s="380"/>
      <c r="EX174" s="380"/>
      <c r="EY174" s="380"/>
      <c r="EZ174" s="380"/>
      <c r="FA174" s="380"/>
      <c r="FB174" s="380"/>
      <c r="FC174" s="380"/>
      <c r="FD174" s="380"/>
      <c r="FE174" s="380"/>
      <c r="FF174" s="380"/>
      <c r="FG174" s="380"/>
      <c r="FH174" s="380"/>
      <c r="FI174" s="380"/>
      <c r="FJ174" s="380"/>
      <c r="FK174" s="380"/>
      <c r="FL174" s="380"/>
      <c r="FM174" s="380"/>
      <c r="FN174" s="380"/>
      <c r="FO174" s="380"/>
      <c r="FP174" s="380"/>
      <c r="FQ174" s="380"/>
      <c r="FR174" s="380"/>
      <c r="FS174" s="380"/>
      <c r="FT174" s="380"/>
      <c r="FU174" s="380"/>
      <c r="FV174" s="380"/>
      <c r="FW174" s="380"/>
      <c r="FX174" s="380"/>
      <c r="FY174" s="380"/>
      <c r="FZ174" s="380"/>
      <c r="GA174" s="380"/>
      <c r="GB174" s="380"/>
      <c r="GC174" s="380"/>
      <c r="GD174" s="380"/>
      <c r="GE174" s="380"/>
      <c r="GF174" s="380"/>
      <c r="GG174" s="380"/>
      <c r="GH174" s="380"/>
      <c r="GI174" s="380"/>
      <c r="GJ174" s="380"/>
      <c r="GK174" s="380"/>
      <c r="GL174" s="380"/>
      <c r="GM174" s="380"/>
      <c r="GN174" s="380"/>
      <c r="GO174" s="380"/>
      <c r="GP174" s="380"/>
      <c r="GQ174" s="380"/>
      <c r="GR174" s="380"/>
      <c r="GS174" s="380"/>
      <c r="GT174" s="380"/>
      <c r="GU174" s="380"/>
      <c r="GV174" s="380"/>
      <c r="GW174" s="380"/>
      <c r="GX174" s="380"/>
      <c r="GY174" s="380"/>
      <c r="GZ174" s="380"/>
      <c r="HA174" s="380"/>
      <c r="HB174" s="380"/>
      <c r="HC174" s="380"/>
      <c r="HD174" s="380"/>
      <c r="HE174" s="380"/>
      <c r="HF174" s="380"/>
      <c r="HG174" s="380"/>
      <c r="HH174" s="380"/>
      <c r="HI174" s="380"/>
      <c r="HJ174" s="380"/>
      <c r="HK174" s="380"/>
      <c r="HL174" s="380"/>
      <c r="HM174" s="380"/>
      <c r="HN174" s="380"/>
      <c r="HO174" s="380"/>
      <c r="HP174" s="380"/>
      <c r="HQ174" s="380"/>
      <c r="HR174" s="380"/>
      <c r="HS174" s="380"/>
      <c r="HT174" s="380"/>
      <c r="HU174" s="380"/>
      <c r="HV174" s="380"/>
      <c r="HW174" s="380"/>
      <c r="HX174" s="380"/>
      <c r="HY174" s="380"/>
      <c r="HZ174" s="380"/>
      <c r="IA174" s="380"/>
      <c r="IB174" s="380"/>
      <c r="IC174" s="380"/>
      <c r="ID174" s="380"/>
      <c r="IE174" s="380"/>
      <c r="IF174" s="380"/>
      <c r="IG174" s="380"/>
      <c r="IH174" s="380"/>
      <c r="II174" s="380"/>
      <c r="IJ174" s="380"/>
      <c r="IK174" s="380"/>
      <c r="IL174" s="380"/>
      <c r="IM174" s="380"/>
      <c r="IN174" s="380"/>
      <c r="IO174" s="380"/>
      <c r="IP174" s="380"/>
      <c r="IQ174" s="380"/>
      <c r="IR174" s="380"/>
      <c r="IS174" s="380"/>
      <c r="IT174" s="380"/>
    </row>
    <row r="175" spans="1:256" ht="25.5" x14ac:dyDescent="0.2">
      <c r="A175" s="376" t="s">
        <v>472</v>
      </c>
      <c r="B175" s="389" t="s">
        <v>792</v>
      </c>
      <c r="C175" s="378" t="s">
        <v>439</v>
      </c>
      <c r="D175" s="378" t="s">
        <v>439</v>
      </c>
      <c r="E175" s="389" t="s">
        <v>551</v>
      </c>
      <c r="F175" s="389" t="s">
        <v>473</v>
      </c>
      <c r="G175" s="379">
        <v>200</v>
      </c>
      <c r="H175" s="380"/>
      <c r="I175" s="380"/>
      <c r="J175" s="380"/>
      <c r="K175" s="380"/>
      <c r="L175" s="380"/>
      <c r="M175" s="380"/>
      <c r="N175" s="380"/>
      <c r="O175" s="380"/>
      <c r="P175" s="380"/>
      <c r="Q175" s="380"/>
      <c r="R175" s="380"/>
      <c r="S175" s="380"/>
      <c r="T175" s="380"/>
      <c r="U175" s="380"/>
      <c r="V175" s="380"/>
      <c r="W175" s="380"/>
      <c r="X175" s="380"/>
      <c r="Y175" s="380"/>
      <c r="Z175" s="380"/>
      <c r="AA175" s="380"/>
      <c r="AB175" s="380"/>
      <c r="AC175" s="380"/>
      <c r="AD175" s="380"/>
      <c r="AE175" s="380"/>
      <c r="AF175" s="380"/>
      <c r="AG175" s="380"/>
      <c r="AH175" s="380"/>
      <c r="AI175" s="380"/>
      <c r="AJ175" s="380"/>
      <c r="AK175" s="380"/>
      <c r="AL175" s="380"/>
      <c r="AM175" s="380"/>
      <c r="AN175" s="380"/>
      <c r="AO175" s="380"/>
      <c r="AP175" s="380"/>
      <c r="AQ175" s="380"/>
      <c r="AR175" s="380"/>
      <c r="AS175" s="380"/>
      <c r="AT175" s="380"/>
      <c r="AU175" s="380"/>
      <c r="AV175" s="380"/>
      <c r="AW175" s="380"/>
      <c r="AX175" s="380"/>
      <c r="AY175" s="380"/>
      <c r="AZ175" s="380"/>
      <c r="BA175" s="380"/>
      <c r="BB175" s="380"/>
      <c r="BC175" s="380"/>
      <c r="BD175" s="380"/>
      <c r="BE175" s="380"/>
      <c r="BF175" s="380"/>
      <c r="BG175" s="380"/>
      <c r="BH175" s="380"/>
      <c r="BI175" s="380"/>
      <c r="BJ175" s="380"/>
      <c r="BK175" s="380"/>
      <c r="BL175" s="380"/>
      <c r="BM175" s="380"/>
      <c r="BN175" s="380"/>
      <c r="BO175" s="380"/>
      <c r="BP175" s="380"/>
      <c r="BQ175" s="380"/>
      <c r="BR175" s="380"/>
      <c r="BS175" s="380"/>
      <c r="BT175" s="380"/>
      <c r="BU175" s="380"/>
      <c r="BV175" s="380"/>
      <c r="BW175" s="380"/>
      <c r="BX175" s="380"/>
      <c r="BY175" s="380"/>
      <c r="BZ175" s="380"/>
      <c r="CA175" s="380"/>
      <c r="CB175" s="380"/>
      <c r="CC175" s="380"/>
      <c r="CD175" s="380"/>
      <c r="CE175" s="380"/>
      <c r="CF175" s="380"/>
      <c r="CG175" s="380"/>
      <c r="CH175" s="380"/>
      <c r="CI175" s="380"/>
      <c r="CJ175" s="380"/>
      <c r="CK175" s="380"/>
      <c r="CL175" s="380"/>
      <c r="CM175" s="380"/>
      <c r="CN175" s="380"/>
      <c r="CO175" s="380"/>
      <c r="CP175" s="380"/>
      <c r="CQ175" s="380"/>
      <c r="CR175" s="380"/>
      <c r="CS175" s="380"/>
      <c r="CT175" s="380"/>
      <c r="CU175" s="380"/>
      <c r="CV175" s="380"/>
      <c r="CW175" s="380"/>
      <c r="CX175" s="380"/>
      <c r="CY175" s="380"/>
      <c r="CZ175" s="380"/>
      <c r="DA175" s="380"/>
      <c r="DB175" s="380"/>
      <c r="DC175" s="380"/>
      <c r="DD175" s="380"/>
      <c r="DE175" s="380"/>
      <c r="DF175" s="380"/>
      <c r="DG175" s="380"/>
      <c r="DH175" s="380"/>
      <c r="DI175" s="380"/>
      <c r="DJ175" s="380"/>
      <c r="DK175" s="380"/>
      <c r="DL175" s="380"/>
      <c r="DM175" s="380"/>
      <c r="DN175" s="380"/>
      <c r="DO175" s="380"/>
      <c r="DP175" s="380"/>
      <c r="DQ175" s="380"/>
      <c r="DR175" s="380"/>
      <c r="DS175" s="380"/>
      <c r="DT175" s="380"/>
      <c r="DU175" s="380"/>
      <c r="DV175" s="380"/>
      <c r="DW175" s="380"/>
      <c r="DX175" s="380"/>
      <c r="DY175" s="380"/>
      <c r="DZ175" s="380"/>
      <c r="EA175" s="380"/>
      <c r="EB175" s="380"/>
      <c r="EC175" s="380"/>
      <c r="ED175" s="380"/>
      <c r="EE175" s="380"/>
      <c r="EF175" s="380"/>
      <c r="EG175" s="380"/>
      <c r="EH175" s="380"/>
      <c r="EI175" s="380"/>
      <c r="EJ175" s="380"/>
      <c r="EK175" s="380"/>
      <c r="EL175" s="380"/>
      <c r="EM175" s="380"/>
      <c r="EN175" s="380"/>
      <c r="EO175" s="380"/>
      <c r="EP175" s="380"/>
      <c r="EQ175" s="380"/>
      <c r="ER175" s="380"/>
      <c r="ES175" s="380"/>
      <c r="ET175" s="380"/>
      <c r="EU175" s="380"/>
      <c r="EV175" s="380"/>
      <c r="EW175" s="380"/>
      <c r="EX175" s="380"/>
      <c r="EY175" s="380"/>
      <c r="EZ175" s="380"/>
      <c r="FA175" s="380"/>
      <c r="FB175" s="380"/>
      <c r="FC175" s="380"/>
      <c r="FD175" s="380"/>
      <c r="FE175" s="380"/>
      <c r="FF175" s="380"/>
      <c r="FG175" s="380"/>
      <c r="FH175" s="380"/>
      <c r="FI175" s="380"/>
      <c r="FJ175" s="380"/>
      <c r="FK175" s="380"/>
      <c r="FL175" s="380"/>
      <c r="FM175" s="380"/>
      <c r="FN175" s="380"/>
      <c r="FO175" s="380"/>
      <c r="FP175" s="380"/>
      <c r="FQ175" s="380"/>
      <c r="FR175" s="380"/>
      <c r="FS175" s="380"/>
      <c r="FT175" s="380"/>
      <c r="FU175" s="380"/>
      <c r="FV175" s="380"/>
      <c r="FW175" s="380"/>
      <c r="FX175" s="380"/>
      <c r="FY175" s="380"/>
      <c r="FZ175" s="380"/>
      <c r="GA175" s="380"/>
      <c r="GB175" s="380"/>
      <c r="GC175" s="380"/>
      <c r="GD175" s="380"/>
      <c r="GE175" s="380"/>
      <c r="GF175" s="380"/>
      <c r="GG175" s="380"/>
      <c r="GH175" s="380"/>
      <c r="GI175" s="380"/>
      <c r="GJ175" s="380"/>
      <c r="GK175" s="380"/>
      <c r="GL175" s="380"/>
      <c r="GM175" s="380"/>
      <c r="GN175" s="380"/>
      <c r="GO175" s="380"/>
      <c r="GP175" s="380"/>
      <c r="GQ175" s="380"/>
      <c r="GR175" s="380"/>
      <c r="GS175" s="380"/>
      <c r="GT175" s="380"/>
      <c r="GU175" s="380"/>
      <c r="GV175" s="380"/>
      <c r="GW175" s="380"/>
      <c r="GX175" s="380"/>
      <c r="GY175" s="380"/>
      <c r="GZ175" s="380"/>
      <c r="HA175" s="380"/>
      <c r="HB175" s="380"/>
      <c r="HC175" s="380"/>
      <c r="HD175" s="380"/>
      <c r="HE175" s="380"/>
      <c r="HF175" s="380"/>
      <c r="HG175" s="380"/>
      <c r="HH175" s="380"/>
      <c r="HI175" s="380"/>
      <c r="HJ175" s="380"/>
      <c r="HK175" s="380"/>
      <c r="HL175" s="380"/>
      <c r="HM175" s="380"/>
      <c r="HN175" s="380"/>
      <c r="HO175" s="380"/>
      <c r="HP175" s="380"/>
      <c r="HQ175" s="380"/>
      <c r="HR175" s="380"/>
      <c r="HS175" s="380"/>
      <c r="HT175" s="380"/>
      <c r="HU175" s="380"/>
      <c r="HV175" s="380"/>
      <c r="HW175" s="380"/>
      <c r="HX175" s="380"/>
      <c r="HY175" s="380"/>
      <c r="HZ175" s="380"/>
      <c r="IA175" s="380"/>
      <c r="IB175" s="380"/>
      <c r="IC175" s="380"/>
      <c r="ID175" s="380"/>
      <c r="IE175" s="380"/>
      <c r="IF175" s="380"/>
      <c r="IG175" s="380"/>
      <c r="IH175" s="380"/>
      <c r="II175" s="380"/>
      <c r="IJ175" s="380"/>
      <c r="IK175" s="380"/>
      <c r="IL175" s="380"/>
      <c r="IM175" s="380"/>
      <c r="IN175" s="380"/>
      <c r="IO175" s="380"/>
      <c r="IP175" s="380"/>
      <c r="IQ175" s="380"/>
      <c r="IR175" s="380"/>
      <c r="IS175" s="380"/>
      <c r="IT175" s="380"/>
    </row>
    <row r="176" spans="1:256" s="238" customFormat="1" x14ac:dyDescent="0.2">
      <c r="A176" s="426" t="s">
        <v>822</v>
      </c>
      <c r="B176" s="383" t="s">
        <v>792</v>
      </c>
      <c r="C176" s="386" t="s">
        <v>439</v>
      </c>
      <c r="D176" s="386" t="s">
        <v>439</v>
      </c>
      <c r="E176" s="386" t="s">
        <v>553</v>
      </c>
      <c r="F176" s="386"/>
      <c r="G176" s="384">
        <f>SUM(G177)</f>
        <v>0</v>
      </c>
      <c r="H176" s="348"/>
      <c r="I176" s="348"/>
      <c r="J176" s="348"/>
      <c r="K176" s="348"/>
      <c r="L176" s="348"/>
      <c r="M176" s="348"/>
      <c r="N176" s="348"/>
      <c r="O176" s="348"/>
      <c r="P176" s="348"/>
      <c r="Q176" s="348"/>
      <c r="R176" s="348"/>
      <c r="S176" s="348"/>
      <c r="T176" s="348"/>
      <c r="U176" s="348"/>
      <c r="V176" s="348"/>
      <c r="W176" s="348"/>
      <c r="X176" s="348"/>
      <c r="Y176" s="348"/>
      <c r="Z176" s="348"/>
      <c r="AA176" s="348"/>
      <c r="AB176" s="348"/>
      <c r="AC176" s="348"/>
      <c r="AD176" s="348"/>
      <c r="AE176" s="348"/>
      <c r="AF176" s="348"/>
      <c r="AG176" s="348"/>
      <c r="AH176" s="348"/>
      <c r="AI176" s="348"/>
      <c r="AJ176" s="348"/>
      <c r="AK176" s="348"/>
      <c r="AL176" s="348"/>
      <c r="AM176" s="348"/>
      <c r="AN176" s="348"/>
      <c r="AO176" s="348"/>
      <c r="AP176" s="348"/>
      <c r="AQ176" s="348"/>
      <c r="AR176" s="348"/>
      <c r="AS176" s="348"/>
      <c r="AT176" s="348"/>
      <c r="AU176" s="348"/>
      <c r="AV176" s="348"/>
      <c r="AW176" s="348"/>
      <c r="AX176" s="348"/>
      <c r="AY176" s="348"/>
      <c r="AZ176" s="348"/>
      <c r="BA176" s="348"/>
      <c r="BB176" s="348"/>
      <c r="BC176" s="348"/>
      <c r="BD176" s="348"/>
      <c r="BE176" s="348"/>
      <c r="BF176" s="348"/>
      <c r="BG176" s="348"/>
      <c r="BH176" s="348"/>
      <c r="BI176" s="348"/>
      <c r="BJ176" s="348"/>
      <c r="BK176" s="348"/>
      <c r="BL176" s="348"/>
      <c r="BM176" s="348"/>
      <c r="BN176" s="348"/>
      <c r="BO176" s="348"/>
      <c r="BP176" s="348"/>
      <c r="BQ176" s="348"/>
      <c r="BR176" s="348"/>
      <c r="BS176" s="348"/>
      <c r="BT176" s="348"/>
      <c r="BU176" s="348"/>
      <c r="BV176" s="348"/>
      <c r="BW176" s="348"/>
      <c r="BX176" s="348"/>
      <c r="BY176" s="348"/>
      <c r="BZ176" s="348"/>
      <c r="CA176" s="348"/>
      <c r="CB176" s="348"/>
      <c r="CC176" s="348"/>
      <c r="CD176" s="348"/>
      <c r="CE176" s="348"/>
      <c r="CF176" s="348"/>
      <c r="CG176" s="348"/>
      <c r="CH176" s="348"/>
      <c r="CI176" s="348"/>
      <c r="CJ176" s="348"/>
      <c r="CK176" s="348"/>
      <c r="CL176" s="348"/>
      <c r="CM176" s="348"/>
      <c r="CN176" s="348"/>
      <c r="CO176" s="348"/>
      <c r="CP176" s="348"/>
      <c r="CQ176" s="348"/>
      <c r="CR176" s="348"/>
      <c r="CS176" s="348"/>
      <c r="CT176" s="348"/>
      <c r="CU176" s="348"/>
      <c r="CV176" s="348"/>
      <c r="CW176" s="348"/>
      <c r="CX176" s="348"/>
      <c r="CY176" s="348"/>
      <c r="CZ176" s="348"/>
      <c r="DA176" s="348"/>
      <c r="DB176" s="348"/>
      <c r="DC176" s="348"/>
      <c r="DD176" s="348"/>
      <c r="DE176" s="348"/>
      <c r="DF176" s="348"/>
      <c r="DG176" s="348"/>
      <c r="DH176" s="348"/>
      <c r="DI176" s="348"/>
      <c r="DJ176" s="348"/>
      <c r="DK176" s="348"/>
      <c r="DL176" s="348"/>
      <c r="DM176" s="348"/>
      <c r="DN176" s="348"/>
      <c r="DO176" s="348"/>
      <c r="DP176" s="348"/>
      <c r="DQ176" s="348"/>
      <c r="DR176" s="348"/>
      <c r="DS176" s="348"/>
      <c r="DT176" s="348"/>
      <c r="DU176" s="348"/>
      <c r="DV176" s="348"/>
      <c r="DW176" s="348"/>
      <c r="DX176" s="348"/>
      <c r="DY176" s="348"/>
      <c r="DZ176" s="348"/>
      <c r="EA176" s="348"/>
      <c r="EB176" s="348"/>
      <c r="EC176" s="348"/>
      <c r="ED176" s="348"/>
      <c r="EE176" s="348"/>
      <c r="EF176" s="348"/>
      <c r="EG176" s="348"/>
      <c r="EH176" s="348"/>
      <c r="EI176" s="348"/>
      <c r="EJ176" s="348"/>
      <c r="EK176" s="348"/>
      <c r="EL176" s="348"/>
      <c r="EM176" s="348"/>
      <c r="EN176" s="348"/>
      <c r="EO176" s="348"/>
      <c r="EP176" s="348"/>
      <c r="EQ176" s="348"/>
      <c r="ER176" s="348"/>
      <c r="ES176" s="348"/>
      <c r="ET176" s="348"/>
      <c r="EU176" s="348"/>
      <c r="EV176" s="348"/>
      <c r="EW176" s="348"/>
      <c r="EX176" s="348"/>
      <c r="EY176" s="348"/>
      <c r="EZ176" s="348"/>
      <c r="FA176" s="348"/>
      <c r="FB176" s="348"/>
      <c r="FC176" s="348"/>
      <c r="FD176" s="348"/>
      <c r="FE176" s="348"/>
      <c r="FF176" s="348"/>
      <c r="FG176" s="348"/>
      <c r="FH176" s="348"/>
      <c r="FI176" s="348"/>
      <c r="FJ176" s="348"/>
      <c r="FK176" s="348"/>
      <c r="FL176" s="348"/>
      <c r="FM176" s="348"/>
      <c r="FN176" s="348"/>
      <c r="FO176" s="348"/>
      <c r="FP176" s="348"/>
      <c r="FQ176" s="348"/>
      <c r="FR176" s="348"/>
      <c r="FS176" s="348"/>
      <c r="FT176" s="348"/>
      <c r="FU176" s="348"/>
      <c r="FV176" s="348"/>
      <c r="FW176" s="348"/>
      <c r="FX176" s="348"/>
      <c r="FY176" s="348"/>
      <c r="FZ176" s="348"/>
      <c r="GA176" s="348"/>
      <c r="GB176" s="348"/>
      <c r="GC176" s="348"/>
      <c r="GD176" s="348"/>
      <c r="GE176" s="348"/>
      <c r="GF176" s="348"/>
      <c r="GG176" s="348"/>
      <c r="GH176" s="348"/>
      <c r="GI176" s="348"/>
      <c r="GJ176" s="348"/>
      <c r="GK176" s="348"/>
      <c r="GL176" s="348"/>
      <c r="GM176" s="348"/>
      <c r="GN176" s="348"/>
      <c r="GO176" s="348"/>
      <c r="GP176" s="348"/>
      <c r="GQ176" s="348"/>
      <c r="GR176" s="348"/>
      <c r="GS176" s="348"/>
      <c r="GT176" s="348"/>
      <c r="GU176" s="348"/>
      <c r="GV176" s="348"/>
      <c r="GW176" s="348"/>
      <c r="GX176" s="348"/>
      <c r="GY176" s="348"/>
      <c r="GZ176" s="348"/>
      <c r="HA176" s="348"/>
      <c r="HB176" s="348"/>
      <c r="HC176" s="348"/>
      <c r="HD176" s="348"/>
      <c r="HE176" s="348"/>
      <c r="HF176" s="348"/>
      <c r="HG176" s="348"/>
      <c r="HH176" s="348"/>
      <c r="HI176" s="348"/>
      <c r="HJ176" s="348"/>
      <c r="HK176" s="348"/>
      <c r="HL176" s="348"/>
      <c r="HM176" s="348"/>
      <c r="HN176" s="348"/>
      <c r="HO176" s="348"/>
      <c r="HP176" s="348"/>
      <c r="HQ176" s="348"/>
      <c r="HR176" s="348"/>
      <c r="HS176" s="348"/>
      <c r="HT176" s="348"/>
      <c r="HU176" s="348"/>
      <c r="HV176" s="348"/>
      <c r="HW176" s="348"/>
      <c r="HX176" s="348"/>
      <c r="HY176" s="348"/>
      <c r="HZ176" s="348"/>
      <c r="IA176" s="348"/>
      <c r="IB176" s="348"/>
      <c r="IC176" s="348"/>
      <c r="ID176" s="348"/>
      <c r="IE176" s="348"/>
      <c r="IF176" s="348"/>
      <c r="IG176" s="348"/>
      <c r="IH176" s="348"/>
      <c r="II176" s="348"/>
      <c r="IJ176" s="348"/>
      <c r="IK176" s="348"/>
      <c r="IL176" s="348"/>
      <c r="IM176" s="348"/>
      <c r="IN176" s="348"/>
      <c r="IO176" s="348"/>
      <c r="IP176" s="348"/>
      <c r="IQ176" s="348"/>
      <c r="IR176" s="348"/>
      <c r="IS176" s="348"/>
      <c r="IT176" s="348"/>
      <c r="IU176" s="380"/>
      <c r="IV176" s="380"/>
    </row>
    <row r="177" spans="1:256" s="399" customFormat="1" ht="13.5" x14ac:dyDescent="0.25">
      <c r="A177" s="376" t="s">
        <v>794</v>
      </c>
      <c r="B177" s="378" t="s">
        <v>792</v>
      </c>
      <c r="C177" s="389" t="s">
        <v>439</v>
      </c>
      <c r="D177" s="389" t="s">
        <v>439</v>
      </c>
      <c r="E177" s="389" t="s">
        <v>553</v>
      </c>
      <c r="F177" s="389" t="s">
        <v>428</v>
      </c>
      <c r="G177" s="379">
        <v>0</v>
      </c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  <c r="X177" s="348"/>
      <c r="Y177" s="348"/>
      <c r="Z177" s="348"/>
      <c r="AA177" s="348"/>
      <c r="AB177" s="348"/>
      <c r="AC177" s="348"/>
      <c r="AD177" s="348"/>
      <c r="AE177" s="348"/>
      <c r="AF177" s="348"/>
      <c r="AG177" s="348"/>
      <c r="AH177" s="348"/>
      <c r="AI177" s="348"/>
      <c r="AJ177" s="348"/>
      <c r="AK177" s="348"/>
      <c r="AL177" s="348"/>
      <c r="AM177" s="348"/>
      <c r="AN177" s="348"/>
      <c r="AO177" s="348"/>
      <c r="AP177" s="348"/>
      <c r="AQ177" s="348"/>
      <c r="AR177" s="348"/>
      <c r="AS177" s="348"/>
      <c r="AT177" s="348"/>
      <c r="AU177" s="348"/>
      <c r="AV177" s="348"/>
      <c r="AW177" s="348"/>
      <c r="AX177" s="348"/>
      <c r="AY177" s="348"/>
      <c r="AZ177" s="348"/>
      <c r="BA177" s="348"/>
      <c r="BB177" s="348"/>
      <c r="BC177" s="348"/>
      <c r="BD177" s="348"/>
      <c r="BE177" s="348"/>
      <c r="BF177" s="348"/>
      <c r="BG177" s="348"/>
      <c r="BH177" s="348"/>
      <c r="BI177" s="348"/>
      <c r="BJ177" s="348"/>
      <c r="BK177" s="348"/>
      <c r="BL177" s="348"/>
      <c r="BM177" s="348"/>
      <c r="BN177" s="348"/>
      <c r="BO177" s="348"/>
      <c r="BP177" s="348"/>
      <c r="BQ177" s="348"/>
      <c r="BR177" s="348"/>
      <c r="BS177" s="348"/>
      <c r="BT177" s="348"/>
      <c r="BU177" s="348"/>
      <c r="BV177" s="348"/>
      <c r="BW177" s="348"/>
      <c r="BX177" s="348"/>
      <c r="BY177" s="348"/>
      <c r="BZ177" s="348"/>
      <c r="CA177" s="348"/>
      <c r="CB177" s="348"/>
      <c r="CC177" s="348"/>
      <c r="CD177" s="348"/>
      <c r="CE177" s="348"/>
      <c r="CF177" s="348"/>
      <c r="CG177" s="348"/>
      <c r="CH177" s="348"/>
      <c r="CI177" s="348"/>
      <c r="CJ177" s="348"/>
      <c r="CK177" s="348"/>
      <c r="CL177" s="348"/>
      <c r="CM177" s="348"/>
      <c r="CN177" s="348"/>
      <c r="CO177" s="348"/>
      <c r="CP177" s="348"/>
      <c r="CQ177" s="348"/>
      <c r="CR177" s="348"/>
      <c r="CS177" s="348"/>
      <c r="CT177" s="348"/>
      <c r="CU177" s="348"/>
      <c r="CV177" s="348"/>
      <c r="CW177" s="348"/>
      <c r="CX177" s="348"/>
      <c r="CY177" s="348"/>
      <c r="CZ177" s="348"/>
      <c r="DA177" s="348"/>
      <c r="DB177" s="348"/>
      <c r="DC177" s="348"/>
      <c r="DD177" s="348"/>
      <c r="DE177" s="348"/>
      <c r="DF177" s="348"/>
      <c r="DG177" s="348"/>
      <c r="DH177" s="348"/>
      <c r="DI177" s="348"/>
      <c r="DJ177" s="348"/>
      <c r="DK177" s="348"/>
      <c r="DL177" s="348"/>
      <c r="DM177" s="348"/>
      <c r="DN177" s="348"/>
      <c r="DO177" s="348"/>
      <c r="DP177" s="348"/>
      <c r="DQ177" s="348"/>
      <c r="DR177" s="348"/>
      <c r="DS177" s="348"/>
      <c r="DT177" s="348"/>
      <c r="DU177" s="348"/>
      <c r="DV177" s="348"/>
      <c r="DW177" s="348"/>
      <c r="DX177" s="348"/>
      <c r="DY177" s="348"/>
      <c r="DZ177" s="348"/>
      <c r="EA177" s="348"/>
      <c r="EB177" s="348"/>
      <c r="EC177" s="348"/>
      <c r="ED177" s="348"/>
      <c r="EE177" s="348"/>
      <c r="EF177" s="348"/>
      <c r="EG177" s="348"/>
      <c r="EH177" s="348"/>
      <c r="EI177" s="348"/>
      <c r="EJ177" s="348"/>
      <c r="EK177" s="348"/>
      <c r="EL177" s="348"/>
      <c r="EM177" s="348"/>
      <c r="EN177" s="348"/>
      <c r="EO177" s="348"/>
      <c r="EP177" s="348"/>
      <c r="EQ177" s="348"/>
      <c r="ER177" s="348"/>
      <c r="ES177" s="348"/>
      <c r="ET177" s="348"/>
      <c r="EU177" s="348"/>
      <c r="EV177" s="348"/>
      <c r="EW177" s="348"/>
      <c r="EX177" s="348"/>
      <c r="EY177" s="348"/>
      <c r="EZ177" s="348"/>
      <c r="FA177" s="348"/>
      <c r="FB177" s="348"/>
      <c r="FC177" s="348"/>
      <c r="FD177" s="348"/>
      <c r="FE177" s="348"/>
      <c r="FF177" s="348"/>
      <c r="FG177" s="348"/>
      <c r="FH177" s="348"/>
      <c r="FI177" s="348"/>
      <c r="FJ177" s="348"/>
      <c r="FK177" s="348"/>
      <c r="FL177" s="348"/>
      <c r="FM177" s="348"/>
      <c r="FN177" s="348"/>
      <c r="FO177" s="348"/>
      <c r="FP177" s="348"/>
      <c r="FQ177" s="348"/>
      <c r="FR177" s="348"/>
      <c r="FS177" s="348"/>
      <c r="FT177" s="348"/>
      <c r="FU177" s="348"/>
      <c r="FV177" s="348"/>
      <c r="FW177" s="348"/>
      <c r="FX177" s="348"/>
      <c r="FY177" s="348"/>
      <c r="FZ177" s="348"/>
      <c r="GA177" s="348"/>
      <c r="GB177" s="348"/>
      <c r="GC177" s="348"/>
      <c r="GD177" s="348"/>
      <c r="GE177" s="348"/>
      <c r="GF177" s="348"/>
      <c r="GG177" s="348"/>
      <c r="GH177" s="348"/>
      <c r="GI177" s="348"/>
      <c r="GJ177" s="348"/>
      <c r="GK177" s="348"/>
      <c r="GL177" s="348"/>
      <c r="GM177" s="348"/>
      <c r="GN177" s="348"/>
      <c r="GO177" s="348"/>
      <c r="GP177" s="348"/>
      <c r="GQ177" s="348"/>
      <c r="GR177" s="348"/>
      <c r="GS177" s="348"/>
      <c r="GT177" s="348"/>
      <c r="GU177" s="348"/>
      <c r="GV177" s="348"/>
      <c r="GW177" s="348"/>
      <c r="GX177" s="348"/>
      <c r="GY177" s="348"/>
      <c r="GZ177" s="348"/>
      <c r="HA177" s="348"/>
      <c r="HB177" s="348"/>
      <c r="HC177" s="348"/>
      <c r="HD177" s="348"/>
      <c r="HE177" s="348"/>
      <c r="HF177" s="348"/>
      <c r="HG177" s="348"/>
      <c r="HH177" s="348"/>
      <c r="HI177" s="348"/>
      <c r="HJ177" s="348"/>
      <c r="HK177" s="348"/>
      <c r="HL177" s="348"/>
      <c r="HM177" s="348"/>
      <c r="HN177" s="348"/>
      <c r="HO177" s="348"/>
      <c r="HP177" s="348"/>
      <c r="HQ177" s="348"/>
      <c r="HR177" s="348"/>
      <c r="HS177" s="348"/>
      <c r="HT177" s="348"/>
      <c r="HU177" s="348"/>
      <c r="HV177" s="348"/>
      <c r="HW177" s="348"/>
      <c r="HX177" s="348"/>
      <c r="HY177" s="348"/>
      <c r="HZ177" s="348"/>
      <c r="IA177" s="348"/>
      <c r="IB177" s="348"/>
      <c r="IC177" s="348"/>
      <c r="ID177" s="348"/>
      <c r="IE177" s="348"/>
      <c r="IF177" s="348"/>
      <c r="IG177" s="348"/>
      <c r="IH177" s="348"/>
      <c r="II177" s="348"/>
      <c r="IJ177" s="348"/>
      <c r="IK177" s="348"/>
      <c r="IL177" s="348"/>
      <c r="IM177" s="348"/>
      <c r="IN177" s="348"/>
      <c r="IO177" s="348"/>
      <c r="IP177" s="348"/>
      <c r="IQ177" s="348"/>
      <c r="IR177" s="348"/>
      <c r="IS177" s="348"/>
      <c r="IT177" s="348"/>
      <c r="IU177" s="407"/>
      <c r="IV177" s="407"/>
    </row>
    <row r="178" spans="1:256" s="407" customFormat="1" ht="26.25" x14ac:dyDescent="0.25">
      <c r="A178" s="381" t="s">
        <v>823</v>
      </c>
      <c r="B178" s="383" t="s">
        <v>792</v>
      </c>
      <c r="C178" s="383" t="s">
        <v>439</v>
      </c>
      <c r="D178" s="383" t="s">
        <v>439</v>
      </c>
      <c r="E178" s="386" t="s">
        <v>554</v>
      </c>
      <c r="F178" s="386"/>
      <c r="G178" s="384">
        <f>SUM(G179)</f>
        <v>7889.26</v>
      </c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38"/>
      <c r="AY178" s="238"/>
      <c r="AZ178" s="238"/>
      <c r="BA178" s="238"/>
      <c r="BB178" s="238"/>
      <c r="BC178" s="238"/>
      <c r="BD178" s="238"/>
      <c r="BE178" s="238"/>
      <c r="BF178" s="238"/>
      <c r="BG178" s="238"/>
      <c r="BH178" s="238"/>
      <c r="BI178" s="238"/>
      <c r="BJ178" s="238"/>
      <c r="BK178" s="238"/>
      <c r="BL178" s="238"/>
      <c r="BM178" s="238"/>
      <c r="BN178" s="238"/>
      <c r="BO178" s="238"/>
      <c r="BP178" s="238"/>
      <c r="BQ178" s="238"/>
      <c r="BR178" s="238"/>
      <c r="BS178" s="238"/>
      <c r="BT178" s="238"/>
      <c r="BU178" s="238"/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238"/>
      <c r="CJ178" s="238"/>
      <c r="CK178" s="238"/>
      <c r="CL178" s="238"/>
      <c r="CM178" s="238"/>
      <c r="CN178" s="238"/>
      <c r="CO178" s="238"/>
      <c r="CP178" s="238"/>
      <c r="CQ178" s="238"/>
      <c r="CR178" s="238"/>
      <c r="CS178" s="238"/>
      <c r="CT178" s="238"/>
      <c r="CU178" s="238"/>
      <c r="CV178" s="238"/>
      <c r="CW178" s="238"/>
      <c r="CX178" s="238"/>
      <c r="CY178" s="238"/>
      <c r="CZ178" s="238"/>
      <c r="DA178" s="238"/>
      <c r="DB178" s="238"/>
      <c r="DC178" s="238"/>
      <c r="DD178" s="238"/>
      <c r="DE178" s="238"/>
      <c r="DF178" s="238"/>
      <c r="DG178" s="238"/>
      <c r="DH178" s="238"/>
      <c r="DI178" s="238"/>
      <c r="DJ178" s="238"/>
      <c r="DK178" s="238"/>
      <c r="DL178" s="238"/>
      <c r="DM178" s="238"/>
      <c r="DN178" s="238"/>
      <c r="DO178" s="238"/>
      <c r="DP178" s="238"/>
      <c r="DQ178" s="238"/>
      <c r="DR178" s="238"/>
      <c r="DS178" s="238"/>
      <c r="DT178" s="238"/>
      <c r="DU178" s="238"/>
      <c r="DV178" s="238"/>
      <c r="DW178" s="238"/>
      <c r="DX178" s="238"/>
      <c r="DY178" s="238"/>
      <c r="DZ178" s="238"/>
      <c r="EA178" s="238"/>
      <c r="EB178" s="238"/>
      <c r="EC178" s="238"/>
      <c r="ED178" s="238"/>
      <c r="EE178" s="238"/>
      <c r="EF178" s="238"/>
      <c r="EG178" s="238"/>
      <c r="EH178" s="238"/>
      <c r="EI178" s="238"/>
      <c r="EJ178" s="238"/>
      <c r="EK178" s="238"/>
      <c r="EL178" s="238"/>
      <c r="EM178" s="238"/>
      <c r="EN178" s="238"/>
      <c r="EO178" s="238"/>
      <c r="EP178" s="238"/>
      <c r="EQ178" s="238"/>
      <c r="ER178" s="238"/>
      <c r="ES178" s="238"/>
      <c r="ET178" s="238"/>
      <c r="EU178" s="238"/>
      <c r="EV178" s="238"/>
      <c r="EW178" s="238"/>
      <c r="EX178" s="238"/>
      <c r="EY178" s="238"/>
      <c r="EZ178" s="238"/>
      <c r="FA178" s="238"/>
      <c r="FB178" s="238"/>
      <c r="FC178" s="238"/>
      <c r="FD178" s="238"/>
      <c r="FE178" s="238"/>
      <c r="FF178" s="238"/>
      <c r="FG178" s="238"/>
      <c r="FH178" s="238"/>
      <c r="FI178" s="238"/>
      <c r="FJ178" s="238"/>
      <c r="FK178" s="238"/>
      <c r="FL178" s="238"/>
      <c r="FM178" s="238"/>
      <c r="FN178" s="238"/>
      <c r="FO178" s="238"/>
      <c r="FP178" s="238"/>
      <c r="FQ178" s="238"/>
      <c r="FR178" s="238"/>
      <c r="FS178" s="238"/>
      <c r="FT178" s="238"/>
      <c r="FU178" s="238"/>
      <c r="FV178" s="238"/>
      <c r="FW178" s="238"/>
      <c r="FX178" s="238"/>
      <c r="FY178" s="238"/>
      <c r="FZ178" s="238"/>
      <c r="GA178" s="238"/>
      <c r="GB178" s="238"/>
      <c r="GC178" s="238"/>
      <c r="GD178" s="238"/>
      <c r="GE178" s="238"/>
      <c r="GF178" s="238"/>
      <c r="GG178" s="238"/>
      <c r="GH178" s="238"/>
      <c r="GI178" s="238"/>
      <c r="GJ178" s="238"/>
      <c r="GK178" s="238"/>
      <c r="GL178" s="238"/>
      <c r="GM178" s="238"/>
      <c r="GN178" s="238"/>
      <c r="GO178" s="238"/>
      <c r="GP178" s="238"/>
      <c r="GQ178" s="238"/>
      <c r="GR178" s="238"/>
      <c r="GS178" s="238"/>
      <c r="GT178" s="238"/>
      <c r="GU178" s="238"/>
      <c r="GV178" s="238"/>
      <c r="GW178" s="238"/>
      <c r="GX178" s="238"/>
      <c r="GY178" s="238"/>
      <c r="GZ178" s="238"/>
      <c r="HA178" s="238"/>
      <c r="HB178" s="238"/>
      <c r="HC178" s="238"/>
      <c r="HD178" s="238"/>
      <c r="HE178" s="238"/>
      <c r="HF178" s="238"/>
      <c r="HG178" s="238"/>
      <c r="HH178" s="238"/>
      <c r="HI178" s="238"/>
      <c r="HJ178" s="238"/>
      <c r="HK178" s="238"/>
      <c r="HL178" s="238"/>
      <c r="HM178" s="238"/>
      <c r="HN178" s="238"/>
      <c r="HO178" s="238"/>
      <c r="HP178" s="238"/>
      <c r="HQ178" s="238"/>
      <c r="HR178" s="238"/>
      <c r="HS178" s="238"/>
      <c r="HT178" s="238"/>
      <c r="HU178" s="238"/>
      <c r="HV178" s="238"/>
      <c r="HW178" s="238"/>
      <c r="HX178" s="238"/>
      <c r="HY178" s="238"/>
      <c r="HZ178" s="238"/>
      <c r="IA178" s="238"/>
      <c r="IB178" s="238"/>
      <c r="IC178" s="238"/>
      <c r="ID178" s="238"/>
      <c r="IE178" s="238"/>
      <c r="IF178" s="238"/>
      <c r="IG178" s="238"/>
      <c r="IH178" s="238"/>
      <c r="II178" s="238"/>
      <c r="IJ178" s="238"/>
      <c r="IK178" s="238"/>
      <c r="IL178" s="238"/>
      <c r="IM178" s="238"/>
      <c r="IN178" s="238"/>
      <c r="IO178" s="238"/>
      <c r="IP178" s="238"/>
      <c r="IQ178" s="238"/>
      <c r="IR178" s="238"/>
      <c r="IS178" s="238"/>
      <c r="IT178" s="238"/>
      <c r="IU178" s="348"/>
      <c r="IV178" s="348"/>
    </row>
    <row r="179" spans="1:256" s="380" customFormat="1" x14ac:dyDescent="0.2">
      <c r="A179" s="376" t="s">
        <v>794</v>
      </c>
      <c r="B179" s="378" t="s">
        <v>792</v>
      </c>
      <c r="C179" s="378" t="s">
        <v>439</v>
      </c>
      <c r="D179" s="378" t="s">
        <v>439</v>
      </c>
      <c r="E179" s="389" t="s">
        <v>554</v>
      </c>
      <c r="F179" s="389" t="s">
        <v>428</v>
      </c>
      <c r="G179" s="379">
        <v>7889.26</v>
      </c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8"/>
      <c r="BN179" s="238"/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238"/>
      <c r="CB179" s="238"/>
      <c r="CC179" s="238"/>
      <c r="CD179" s="238"/>
      <c r="CE179" s="238"/>
      <c r="CF179" s="238"/>
      <c r="CG179" s="238"/>
      <c r="CH179" s="238"/>
      <c r="CI179" s="238"/>
      <c r="CJ179" s="238"/>
      <c r="CK179" s="238"/>
      <c r="CL179" s="238"/>
      <c r="CM179" s="238"/>
      <c r="CN179" s="238"/>
      <c r="CO179" s="238"/>
      <c r="CP179" s="238"/>
      <c r="CQ179" s="238"/>
      <c r="CR179" s="238"/>
      <c r="CS179" s="238"/>
      <c r="CT179" s="238"/>
      <c r="CU179" s="238"/>
      <c r="CV179" s="238"/>
      <c r="CW179" s="238"/>
      <c r="CX179" s="238"/>
      <c r="CY179" s="238"/>
      <c r="CZ179" s="238"/>
      <c r="DA179" s="238"/>
      <c r="DB179" s="238"/>
      <c r="DC179" s="238"/>
      <c r="DD179" s="238"/>
      <c r="DE179" s="238"/>
      <c r="DF179" s="238"/>
      <c r="DG179" s="238"/>
      <c r="DH179" s="238"/>
      <c r="DI179" s="238"/>
      <c r="DJ179" s="238"/>
      <c r="DK179" s="238"/>
      <c r="DL179" s="238"/>
      <c r="DM179" s="238"/>
      <c r="DN179" s="238"/>
      <c r="DO179" s="238"/>
      <c r="DP179" s="238"/>
      <c r="DQ179" s="238"/>
      <c r="DR179" s="238"/>
      <c r="DS179" s="238"/>
      <c r="DT179" s="238"/>
      <c r="DU179" s="238"/>
      <c r="DV179" s="238"/>
      <c r="DW179" s="238"/>
      <c r="DX179" s="238"/>
      <c r="DY179" s="238"/>
      <c r="DZ179" s="238"/>
      <c r="EA179" s="238"/>
      <c r="EB179" s="238"/>
      <c r="EC179" s="238"/>
      <c r="ED179" s="238"/>
      <c r="EE179" s="238"/>
      <c r="EF179" s="238"/>
      <c r="EG179" s="238"/>
      <c r="EH179" s="238"/>
      <c r="EI179" s="238"/>
      <c r="EJ179" s="238"/>
      <c r="EK179" s="238"/>
      <c r="EL179" s="238"/>
      <c r="EM179" s="238"/>
      <c r="EN179" s="238"/>
      <c r="EO179" s="238"/>
      <c r="EP179" s="238"/>
      <c r="EQ179" s="238"/>
      <c r="ER179" s="238"/>
      <c r="ES179" s="238"/>
      <c r="ET179" s="238"/>
      <c r="EU179" s="238"/>
      <c r="EV179" s="238"/>
      <c r="EW179" s="238"/>
      <c r="EX179" s="238"/>
      <c r="EY179" s="238"/>
      <c r="EZ179" s="238"/>
      <c r="FA179" s="238"/>
      <c r="FB179" s="238"/>
      <c r="FC179" s="238"/>
      <c r="FD179" s="238"/>
      <c r="FE179" s="238"/>
      <c r="FF179" s="238"/>
      <c r="FG179" s="238"/>
      <c r="FH179" s="238"/>
      <c r="FI179" s="238"/>
      <c r="FJ179" s="238"/>
      <c r="FK179" s="238"/>
      <c r="FL179" s="238"/>
      <c r="FM179" s="238"/>
      <c r="FN179" s="238"/>
      <c r="FO179" s="238"/>
      <c r="FP179" s="238"/>
      <c r="FQ179" s="238"/>
      <c r="FR179" s="238"/>
      <c r="FS179" s="238"/>
      <c r="FT179" s="238"/>
      <c r="FU179" s="238"/>
      <c r="FV179" s="238"/>
      <c r="FW179" s="238"/>
      <c r="FX179" s="238"/>
      <c r="FY179" s="238"/>
      <c r="FZ179" s="238"/>
      <c r="GA179" s="238"/>
      <c r="GB179" s="238"/>
      <c r="GC179" s="238"/>
      <c r="GD179" s="238"/>
      <c r="GE179" s="238"/>
      <c r="GF179" s="238"/>
      <c r="GG179" s="238"/>
      <c r="GH179" s="238"/>
      <c r="GI179" s="238"/>
      <c r="GJ179" s="238"/>
      <c r="GK179" s="238"/>
      <c r="GL179" s="238"/>
      <c r="GM179" s="238"/>
      <c r="GN179" s="238"/>
      <c r="GO179" s="238"/>
      <c r="GP179" s="238"/>
      <c r="GQ179" s="238"/>
      <c r="GR179" s="238"/>
      <c r="GS179" s="238"/>
      <c r="GT179" s="238"/>
      <c r="GU179" s="238"/>
      <c r="GV179" s="238"/>
      <c r="GW179" s="238"/>
      <c r="GX179" s="238"/>
      <c r="GY179" s="238"/>
      <c r="GZ179" s="238"/>
      <c r="HA179" s="238"/>
      <c r="HB179" s="238"/>
      <c r="HC179" s="238"/>
      <c r="HD179" s="238"/>
      <c r="HE179" s="238"/>
      <c r="HF179" s="238"/>
      <c r="HG179" s="238"/>
      <c r="HH179" s="238"/>
      <c r="HI179" s="238"/>
      <c r="HJ179" s="238"/>
      <c r="HK179" s="238"/>
      <c r="HL179" s="238"/>
      <c r="HM179" s="238"/>
      <c r="HN179" s="238"/>
      <c r="HO179" s="238"/>
      <c r="HP179" s="238"/>
      <c r="HQ179" s="238"/>
      <c r="HR179" s="238"/>
      <c r="HS179" s="238"/>
      <c r="HT179" s="238"/>
      <c r="HU179" s="238"/>
      <c r="HV179" s="238"/>
      <c r="HW179" s="238"/>
      <c r="HX179" s="238"/>
      <c r="HY179" s="238"/>
      <c r="HZ179" s="238"/>
      <c r="IA179" s="238"/>
      <c r="IB179" s="238"/>
      <c r="IC179" s="238"/>
      <c r="ID179" s="238"/>
      <c r="IE179" s="238"/>
      <c r="IF179" s="238"/>
      <c r="IG179" s="238"/>
      <c r="IH179" s="238"/>
      <c r="II179" s="238"/>
      <c r="IJ179" s="238"/>
      <c r="IK179" s="238"/>
      <c r="IL179" s="238"/>
      <c r="IM179" s="238"/>
      <c r="IN179" s="238"/>
      <c r="IO179" s="238"/>
      <c r="IP179" s="238"/>
      <c r="IQ179" s="238"/>
      <c r="IR179" s="238"/>
      <c r="IS179" s="238"/>
      <c r="IT179" s="238"/>
      <c r="IU179" s="348"/>
      <c r="IV179" s="348"/>
    </row>
    <row r="180" spans="1:256" ht="14.25" x14ac:dyDescent="0.2">
      <c r="A180" s="393" t="s">
        <v>555</v>
      </c>
      <c r="B180" s="394" t="s">
        <v>792</v>
      </c>
      <c r="C180" s="364" t="s">
        <v>556</v>
      </c>
      <c r="D180" s="364"/>
      <c r="E180" s="364"/>
      <c r="F180" s="364"/>
      <c r="G180" s="365">
        <f>SUM(G186+G181)</f>
        <v>500</v>
      </c>
    </row>
    <row r="181" spans="1:256" ht="14.25" x14ac:dyDescent="0.2">
      <c r="A181" s="393" t="s">
        <v>557</v>
      </c>
      <c r="B181" s="394" t="s">
        <v>792</v>
      </c>
      <c r="C181" s="364" t="s">
        <v>556</v>
      </c>
      <c r="D181" s="364" t="s">
        <v>415</v>
      </c>
      <c r="E181" s="364"/>
      <c r="F181" s="364"/>
      <c r="G181" s="365">
        <f>SUM(G182+G184)</f>
        <v>0</v>
      </c>
    </row>
    <row r="182" spans="1:256" ht="25.5" x14ac:dyDescent="0.2">
      <c r="A182" s="381" t="s">
        <v>558</v>
      </c>
      <c r="B182" s="382" t="s">
        <v>792</v>
      </c>
      <c r="C182" s="386" t="s">
        <v>556</v>
      </c>
      <c r="D182" s="386" t="s">
        <v>415</v>
      </c>
      <c r="E182" s="386" t="s">
        <v>559</v>
      </c>
      <c r="F182" s="367"/>
      <c r="G182" s="384">
        <f>SUM(G183)</f>
        <v>0</v>
      </c>
    </row>
    <row r="183" spans="1:256" x14ac:dyDescent="0.2">
      <c r="A183" s="376" t="s">
        <v>794</v>
      </c>
      <c r="B183" s="389" t="s">
        <v>792</v>
      </c>
      <c r="C183" s="389" t="s">
        <v>556</v>
      </c>
      <c r="D183" s="389" t="s">
        <v>415</v>
      </c>
      <c r="E183" s="389" t="s">
        <v>559</v>
      </c>
      <c r="F183" s="389" t="s">
        <v>428</v>
      </c>
      <c r="G183" s="379">
        <v>0</v>
      </c>
    </row>
    <row r="184" spans="1:256" x14ac:dyDescent="0.2">
      <c r="A184" s="366" t="s">
        <v>522</v>
      </c>
      <c r="B184" s="368" t="s">
        <v>792</v>
      </c>
      <c r="C184" s="367" t="s">
        <v>556</v>
      </c>
      <c r="D184" s="367" t="s">
        <v>415</v>
      </c>
      <c r="E184" s="367" t="s">
        <v>523</v>
      </c>
      <c r="F184" s="367"/>
      <c r="G184" s="369">
        <f>SUM(G185)</f>
        <v>0</v>
      </c>
    </row>
    <row r="185" spans="1:256" x14ac:dyDescent="0.2">
      <c r="A185" s="376" t="s">
        <v>794</v>
      </c>
      <c r="B185" s="378" t="s">
        <v>792</v>
      </c>
      <c r="C185" s="389" t="s">
        <v>556</v>
      </c>
      <c r="D185" s="389" t="s">
        <v>415</v>
      </c>
      <c r="E185" s="389" t="s">
        <v>523</v>
      </c>
      <c r="F185" s="389" t="s">
        <v>428</v>
      </c>
      <c r="G185" s="379">
        <v>0</v>
      </c>
    </row>
    <row r="186" spans="1:256" x14ac:dyDescent="0.2">
      <c r="A186" s="366" t="s">
        <v>560</v>
      </c>
      <c r="B186" s="428">
        <v>510</v>
      </c>
      <c r="C186" s="368" t="s">
        <v>556</v>
      </c>
      <c r="D186" s="368" t="s">
        <v>439</v>
      </c>
      <c r="E186" s="368"/>
      <c r="F186" s="368"/>
      <c r="G186" s="369">
        <f>SUM(G187)</f>
        <v>500</v>
      </c>
    </row>
    <row r="187" spans="1:256" ht="13.5" x14ac:dyDescent="0.25">
      <c r="A187" s="371" t="s">
        <v>462</v>
      </c>
      <c r="B187" s="429">
        <v>510</v>
      </c>
      <c r="C187" s="373" t="s">
        <v>556</v>
      </c>
      <c r="D187" s="373" t="s">
        <v>439</v>
      </c>
      <c r="E187" s="368"/>
      <c r="F187" s="368"/>
      <c r="G187" s="374">
        <f>SUM(G188)</f>
        <v>500</v>
      </c>
    </row>
    <row r="188" spans="1:256" ht="25.5" x14ac:dyDescent="0.2">
      <c r="A188" s="381" t="s">
        <v>558</v>
      </c>
      <c r="B188" s="382" t="s">
        <v>792</v>
      </c>
      <c r="C188" s="386" t="s">
        <v>556</v>
      </c>
      <c r="D188" s="386" t="s">
        <v>439</v>
      </c>
      <c r="E188" s="386" t="s">
        <v>559</v>
      </c>
      <c r="F188" s="386"/>
      <c r="G188" s="384">
        <f>SUM(G190+G189)</f>
        <v>500</v>
      </c>
    </row>
    <row r="189" spans="1:256" x14ac:dyDescent="0.2">
      <c r="A189" s="376" t="s">
        <v>794</v>
      </c>
      <c r="B189" s="389" t="s">
        <v>792</v>
      </c>
      <c r="C189" s="389" t="s">
        <v>556</v>
      </c>
      <c r="D189" s="389" t="s">
        <v>439</v>
      </c>
      <c r="E189" s="389" t="s">
        <v>559</v>
      </c>
      <c r="F189" s="389" t="s">
        <v>428</v>
      </c>
      <c r="G189" s="384">
        <v>500</v>
      </c>
    </row>
    <row r="190" spans="1:256" x14ac:dyDescent="0.2">
      <c r="A190" s="376" t="s">
        <v>802</v>
      </c>
      <c r="B190" s="389" t="s">
        <v>792</v>
      </c>
      <c r="C190" s="389" t="s">
        <v>556</v>
      </c>
      <c r="D190" s="389" t="s">
        <v>439</v>
      </c>
      <c r="E190" s="389" t="s">
        <v>559</v>
      </c>
      <c r="F190" s="389" t="s">
        <v>471</v>
      </c>
      <c r="G190" s="379">
        <v>0</v>
      </c>
    </row>
    <row r="191" spans="1:256" ht="15.75" x14ac:dyDescent="0.25">
      <c r="A191" s="362" t="s">
        <v>561</v>
      </c>
      <c r="B191" s="430" t="s">
        <v>792</v>
      </c>
      <c r="C191" s="409" t="s">
        <v>562</v>
      </c>
      <c r="D191" s="409"/>
      <c r="E191" s="409"/>
      <c r="F191" s="409"/>
      <c r="G191" s="410">
        <f>SUM(G192+G205+G248+G259+G235)</f>
        <v>555203.35</v>
      </c>
    </row>
    <row r="192" spans="1:256" x14ac:dyDescent="0.2">
      <c r="A192" s="431" t="s">
        <v>563</v>
      </c>
      <c r="B192" s="368" t="s">
        <v>792</v>
      </c>
      <c r="C192" s="367" t="s">
        <v>562</v>
      </c>
      <c r="D192" s="367" t="s">
        <v>413</v>
      </c>
      <c r="E192" s="367"/>
      <c r="F192" s="367"/>
      <c r="G192" s="369">
        <f>SUM(G193+G196+G198+G200+G203)</f>
        <v>178482.24000000002</v>
      </c>
    </row>
    <row r="193" spans="1:254" x14ac:dyDescent="0.2">
      <c r="A193" s="381" t="s">
        <v>582</v>
      </c>
      <c r="B193" s="403" t="s">
        <v>792</v>
      </c>
      <c r="C193" s="386" t="s">
        <v>562</v>
      </c>
      <c r="D193" s="386" t="s">
        <v>413</v>
      </c>
      <c r="E193" s="386" t="s">
        <v>565</v>
      </c>
      <c r="F193" s="386"/>
      <c r="G193" s="384">
        <f>SUM(G195+G194)</f>
        <v>42274.51</v>
      </c>
    </row>
    <row r="194" spans="1:254" x14ac:dyDescent="0.2">
      <c r="A194" s="376" t="s">
        <v>794</v>
      </c>
      <c r="B194" s="389" t="s">
        <v>792</v>
      </c>
      <c r="C194" s="389" t="s">
        <v>562</v>
      </c>
      <c r="D194" s="389" t="s">
        <v>413</v>
      </c>
      <c r="E194" s="389" t="s">
        <v>565</v>
      </c>
      <c r="F194" s="389" t="s">
        <v>428</v>
      </c>
      <c r="G194" s="379">
        <v>0</v>
      </c>
    </row>
    <row r="195" spans="1:254" s="238" customFormat="1" ht="25.5" x14ac:dyDescent="0.2">
      <c r="A195" s="376" t="s">
        <v>472</v>
      </c>
      <c r="B195" s="389" t="s">
        <v>792</v>
      </c>
      <c r="C195" s="389" t="s">
        <v>562</v>
      </c>
      <c r="D195" s="389" t="s">
        <v>413</v>
      </c>
      <c r="E195" s="389" t="s">
        <v>565</v>
      </c>
      <c r="F195" s="389" t="s">
        <v>473</v>
      </c>
      <c r="G195" s="379">
        <v>42274.51</v>
      </c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8"/>
      <c r="W195" s="348"/>
      <c r="X195" s="348"/>
      <c r="Y195" s="348"/>
      <c r="Z195" s="348"/>
      <c r="AA195" s="348"/>
      <c r="AB195" s="348"/>
      <c r="AC195" s="348"/>
      <c r="AD195" s="348"/>
      <c r="AE195" s="348"/>
      <c r="AF195" s="348"/>
      <c r="AG195" s="348"/>
      <c r="AH195" s="348"/>
      <c r="AI195" s="348"/>
      <c r="AJ195" s="348"/>
      <c r="AK195" s="348"/>
      <c r="AL195" s="348"/>
      <c r="AM195" s="348"/>
      <c r="AN195" s="348"/>
      <c r="AO195" s="348"/>
      <c r="AP195" s="348"/>
      <c r="AQ195" s="348"/>
      <c r="AR195" s="348"/>
      <c r="AS195" s="348"/>
      <c r="AT195" s="348"/>
      <c r="AU195" s="348"/>
      <c r="AV195" s="348"/>
      <c r="AW195" s="348"/>
      <c r="AX195" s="348"/>
      <c r="AY195" s="348"/>
      <c r="AZ195" s="348"/>
      <c r="BA195" s="348"/>
      <c r="BB195" s="348"/>
      <c r="BC195" s="348"/>
      <c r="BD195" s="348"/>
      <c r="BE195" s="348"/>
      <c r="BF195" s="348"/>
      <c r="BG195" s="348"/>
      <c r="BH195" s="348"/>
      <c r="BI195" s="348"/>
      <c r="BJ195" s="348"/>
      <c r="BK195" s="348"/>
      <c r="BL195" s="348"/>
      <c r="BM195" s="348"/>
      <c r="BN195" s="348"/>
      <c r="BO195" s="348"/>
      <c r="BP195" s="348"/>
      <c r="BQ195" s="348"/>
      <c r="BR195" s="348"/>
      <c r="BS195" s="348"/>
      <c r="BT195" s="348"/>
      <c r="BU195" s="348"/>
      <c r="BV195" s="348"/>
      <c r="BW195" s="348"/>
      <c r="BX195" s="348"/>
      <c r="BY195" s="348"/>
      <c r="BZ195" s="348"/>
      <c r="CA195" s="348"/>
      <c r="CB195" s="348"/>
      <c r="CC195" s="348"/>
      <c r="CD195" s="348"/>
      <c r="CE195" s="348"/>
      <c r="CF195" s="348"/>
      <c r="CG195" s="348"/>
      <c r="CH195" s="348"/>
      <c r="CI195" s="348"/>
      <c r="CJ195" s="348"/>
      <c r="CK195" s="348"/>
      <c r="CL195" s="348"/>
      <c r="CM195" s="348"/>
      <c r="CN195" s="348"/>
      <c r="CO195" s="348"/>
      <c r="CP195" s="348"/>
      <c r="CQ195" s="348"/>
      <c r="CR195" s="348"/>
      <c r="CS195" s="348"/>
      <c r="CT195" s="348"/>
      <c r="CU195" s="348"/>
      <c r="CV195" s="348"/>
      <c r="CW195" s="348"/>
      <c r="CX195" s="348"/>
      <c r="CY195" s="348"/>
      <c r="CZ195" s="348"/>
      <c r="DA195" s="348"/>
      <c r="DB195" s="348"/>
      <c r="DC195" s="348"/>
      <c r="DD195" s="348"/>
      <c r="DE195" s="348"/>
      <c r="DF195" s="348"/>
      <c r="DG195" s="348"/>
      <c r="DH195" s="348"/>
      <c r="DI195" s="348"/>
      <c r="DJ195" s="348"/>
      <c r="DK195" s="348"/>
      <c r="DL195" s="348"/>
      <c r="DM195" s="348"/>
      <c r="DN195" s="348"/>
      <c r="DO195" s="348"/>
      <c r="DP195" s="348"/>
      <c r="DQ195" s="348"/>
      <c r="DR195" s="348"/>
      <c r="DS195" s="348"/>
      <c r="DT195" s="348"/>
      <c r="DU195" s="348"/>
      <c r="DV195" s="348"/>
      <c r="DW195" s="348"/>
      <c r="DX195" s="348"/>
      <c r="DY195" s="348"/>
      <c r="DZ195" s="348"/>
      <c r="EA195" s="348"/>
      <c r="EB195" s="348"/>
      <c r="EC195" s="348"/>
      <c r="ED195" s="348"/>
      <c r="EE195" s="348"/>
      <c r="EF195" s="348"/>
      <c r="EG195" s="348"/>
      <c r="EH195" s="348"/>
      <c r="EI195" s="348"/>
      <c r="EJ195" s="348"/>
      <c r="EK195" s="348"/>
      <c r="EL195" s="348"/>
      <c r="EM195" s="348"/>
      <c r="EN195" s="348"/>
      <c r="EO195" s="348"/>
      <c r="EP195" s="348"/>
      <c r="EQ195" s="348"/>
      <c r="ER195" s="348"/>
      <c r="ES195" s="348"/>
      <c r="ET195" s="348"/>
      <c r="EU195" s="348"/>
      <c r="EV195" s="348"/>
      <c r="EW195" s="348"/>
      <c r="EX195" s="348"/>
      <c r="EY195" s="348"/>
      <c r="EZ195" s="348"/>
      <c r="FA195" s="348"/>
      <c r="FB195" s="348"/>
      <c r="FC195" s="348"/>
      <c r="FD195" s="348"/>
      <c r="FE195" s="348"/>
      <c r="FF195" s="348"/>
      <c r="FG195" s="348"/>
      <c r="FH195" s="348"/>
      <c r="FI195" s="348"/>
      <c r="FJ195" s="348"/>
      <c r="FK195" s="348"/>
      <c r="FL195" s="348"/>
      <c r="FM195" s="348"/>
      <c r="FN195" s="348"/>
      <c r="FO195" s="348"/>
      <c r="FP195" s="348"/>
      <c r="FQ195" s="348"/>
      <c r="FR195" s="348"/>
      <c r="FS195" s="348"/>
      <c r="FT195" s="348"/>
      <c r="FU195" s="348"/>
      <c r="FV195" s="348"/>
      <c r="FW195" s="348"/>
      <c r="FX195" s="348"/>
      <c r="FY195" s="348"/>
      <c r="FZ195" s="348"/>
      <c r="GA195" s="348"/>
      <c r="GB195" s="348"/>
      <c r="GC195" s="348"/>
      <c r="GD195" s="348"/>
      <c r="GE195" s="348"/>
      <c r="GF195" s="348"/>
      <c r="GG195" s="348"/>
      <c r="GH195" s="348"/>
      <c r="GI195" s="348"/>
      <c r="GJ195" s="348"/>
      <c r="GK195" s="348"/>
      <c r="GL195" s="348"/>
      <c r="GM195" s="348"/>
      <c r="GN195" s="348"/>
      <c r="GO195" s="348"/>
      <c r="GP195" s="348"/>
      <c r="GQ195" s="348"/>
      <c r="GR195" s="348"/>
      <c r="GS195" s="348"/>
      <c r="GT195" s="348"/>
      <c r="GU195" s="348"/>
      <c r="GV195" s="348"/>
      <c r="GW195" s="348"/>
      <c r="GX195" s="348"/>
      <c r="GY195" s="348"/>
      <c r="GZ195" s="348"/>
      <c r="HA195" s="348"/>
      <c r="HB195" s="348"/>
      <c r="HC195" s="348"/>
      <c r="HD195" s="348"/>
      <c r="HE195" s="348"/>
      <c r="HF195" s="348"/>
      <c r="HG195" s="348"/>
      <c r="HH195" s="348"/>
      <c r="HI195" s="348"/>
      <c r="HJ195" s="348"/>
      <c r="HK195" s="348"/>
      <c r="HL195" s="348"/>
      <c r="HM195" s="348"/>
      <c r="HN195" s="348"/>
      <c r="HO195" s="348"/>
      <c r="HP195" s="348"/>
      <c r="HQ195" s="348"/>
      <c r="HR195" s="348"/>
      <c r="HS195" s="348"/>
      <c r="HT195" s="348"/>
      <c r="HU195" s="348"/>
      <c r="HV195" s="348"/>
      <c r="HW195" s="348"/>
      <c r="HX195" s="348"/>
      <c r="HY195" s="348"/>
      <c r="HZ195" s="348"/>
      <c r="IA195" s="348"/>
      <c r="IB195" s="348"/>
      <c r="IC195" s="348"/>
      <c r="ID195" s="348"/>
      <c r="IE195" s="348"/>
      <c r="IF195" s="348"/>
      <c r="IG195" s="348"/>
      <c r="IH195" s="348"/>
      <c r="II195" s="348"/>
      <c r="IJ195" s="348"/>
      <c r="IK195" s="348"/>
      <c r="IL195" s="348"/>
      <c r="IM195" s="348"/>
      <c r="IN195" s="348"/>
      <c r="IO195" s="348"/>
      <c r="IP195" s="348"/>
      <c r="IQ195" s="348"/>
      <c r="IR195" s="348"/>
      <c r="IS195" s="348"/>
      <c r="IT195" s="348"/>
    </row>
    <row r="196" spans="1:254" s="380" customFormat="1" ht="63.75" x14ac:dyDescent="0.2">
      <c r="A196" s="426" t="s">
        <v>824</v>
      </c>
      <c r="B196" s="383" t="s">
        <v>792</v>
      </c>
      <c r="C196" s="386" t="s">
        <v>562</v>
      </c>
      <c r="D196" s="386" t="s">
        <v>413</v>
      </c>
      <c r="E196" s="386" t="s">
        <v>567</v>
      </c>
      <c r="F196" s="386"/>
      <c r="G196" s="384">
        <f>SUM(G197)</f>
        <v>135398.73000000001</v>
      </c>
      <c r="H196" s="348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348"/>
      <c r="Y196" s="348"/>
      <c r="Z196" s="348"/>
      <c r="AA196" s="348"/>
      <c r="AB196" s="348"/>
      <c r="AC196" s="348"/>
      <c r="AD196" s="348"/>
      <c r="AE196" s="348"/>
      <c r="AF196" s="348"/>
      <c r="AG196" s="348"/>
      <c r="AH196" s="348"/>
      <c r="AI196" s="348"/>
      <c r="AJ196" s="348"/>
      <c r="AK196" s="348"/>
      <c r="AL196" s="348"/>
      <c r="AM196" s="348"/>
      <c r="AN196" s="348"/>
      <c r="AO196" s="348"/>
      <c r="AP196" s="348"/>
      <c r="AQ196" s="348"/>
      <c r="AR196" s="348"/>
      <c r="AS196" s="348"/>
      <c r="AT196" s="348"/>
      <c r="AU196" s="348"/>
      <c r="AV196" s="348"/>
      <c r="AW196" s="348"/>
      <c r="AX196" s="348"/>
      <c r="AY196" s="348"/>
      <c r="AZ196" s="348"/>
      <c r="BA196" s="348"/>
      <c r="BB196" s="348"/>
      <c r="BC196" s="348"/>
      <c r="BD196" s="348"/>
      <c r="BE196" s="348"/>
      <c r="BF196" s="348"/>
      <c r="BG196" s="348"/>
      <c r="BH196" s="348"/>
      <c r="BI196" s="348"/>
      <c r="BJ196" s="348"/>
      <c r="BK196" s="348"/>
      <c r="BL196" s="348"/>
      <c r="BM196" s="348"/>
      <c r="BN196" s="348"/>
      <c r="BO196" s="348"/>
      <c r="BP196" s="348"/>
      <c r="BQ196" s="348"/>
      <c r="BR196" s="348"/>
      <c r="BS196" s="348"/>
      <c r="BT196" s="348"/>
      <c r="BU196" s="348"/>
      <c r="BV196" s="348"/>
      <c r="BW196" s="348"/>
      <c r="BX196" s="348"/>
      <c r="BY196" s="348"/>
      <c r="BZ196" s="348"/>
      <c r="CA196" s="348"/>
      <c r="CB196" s="348"/>
      <c r="CC196" s="348"/>
      <c r="CD196" s="348"/>
      <c r="CE196" s="348"/>
      <c r="CF196" s="348"/>
      <c r="CG196" s="348"/>
      <c r="CH196" s="348"/>
      <c r="CI196" s="348"/>
      <c r="CJ196" s="348"/>
      <c r="CK196" s="348"/>
      <c r="CL196" s="348"/>
      <c r="CM196" s="348"/>
      <c r="CN196" s="348"/>
      <c r="CO196" s="348"/>
      <c r="CP196" s="348"/>
      <c r="CQ196" s="348"/>
      <c r="CR196" s="348"/>
      <c r="CS196" s="348"/>
      <c r="CT196" s="348"/>
      <c r="CU196" s="348"/>
      <c r="CV196" s="348"/>
      <c r="CW196" s="348"/>
      <c r="CX196" s="348"/>
      <c r="CY196" s="348"/>
      <c r="CZ196" s="348"/>
      <c r="DA196" s="348"/>
      <c r="DB196" s="348"/>
      <c r="DC196" s="348"/>
      <c r="DD196" s="348"/>
      <c r="DE196" s="348"/>
      <c r="DF196" s="348"/>
      <c r="DG196" s="348"/>
      <c r="DH196" s="348"/>
      <c r="DI196" s="348"/>
      <c r="DJ196" s="348"/>
      <c r="DK196" s="348"/>
      <c r="DL196" s="348"/>
      <c r="DM196" s="348"/>
      <c r="DN196" s="348"/>
      <c r="DO196" s="348"/>
      <c r="DP196" s="348"/>
      <c r="DQ196" s="348"/>
      <c r="DR196" s="348"/>
      <c r="DS196" s="348"/>
      <c r="DT196" s="348"/>
      <c r="DU196" s="348"/>
      <c r="DV196" s="348"/>
      <c r="DW196" s="348"/>
      <c r="DX196" s="348"/>
      <c r="DY196" s="348"/>
      <c r="DZ196" s="348"/>
      <c r="EA196" s="348"/>
      <c r="EB196" s="348"/>
      <c r="EC196" s="348"/>
      <c r="ED196" s="348"/>
      <c r="EE196" s="348"/>
      <c r="EF196" s="348"/>
      <c r="EG196" s="348"/>
      <c r="EH196" s="348"/>
      <c r="EI196" s="348"/>
      <c r="EJ196" s="348"/>
      <c r="EK196" s="348"/>
      <c r="EL196" s="348"/>
      <c r="EM196" s="348"/>
      <c r="EN196" s="348"/>
      <c r="EO196" s="348"/>
      <c r="EP196" s="348"/>
      <c r="EQ196" s="348"/>
      <c r="ER196" s="348"/>
      <c r="ES196" s="348"/>
      <c r="ET196" s="348"/>
      <c r="EU196" s="348"/>
      <c r="EV196" s="348"/>
      <c r="EW196" s="348"/>
      <c r="EX196" s="348"/>
      <c r="EY196" s="348"/>
      <c r="EZ196" s="348"/>
      <c r="FA196" s="348"/>
      <c r="FB196" s="348"/>
      <c r="FC196" s="348"/>
      <c r="FD196" s="348"/>
      <c r="FE196" s="348"/>
      <c r="FF196" s="348"/>
      <c r="FG196" s="348"/>
      <c r="FH196" s="348"/>
      <c r="FI196" s="348"/>
      <c r="FJ196" s="348"/>
      <c r="FK196" s="348"/>
      <c r="FL196" s="348"/>
      <c r="FM196" s="348"/>
      <c r="FN196" s="348"/>
      <c r="FO196" s="348"/>
      <c r="FP196" s="348"/>
      <c r="FQ196" s="348"/>
      <c r="FR196" s="348"/>
      <c r="FS196" s="348"/>
      <c r="FT196" s="348"/>
      <c r="FU196" s="348"/>
      <c r="FV196" s="348"/>
      <c r="FW196" s="348"/>
      <c r="FX196" s="348"/>
      <c r="FY196" s="348"/>
      <c r="FZ196" s="348"/>
      <c r="GA196" s="348"/>
      <c r="GB196" s="348"/>
      <c r="GC196" s="348"/>
      <c r="GD196" s="348"/>
      <c r="GE196" s="348"/>
      <c r="GF196" s="348"/>
      <c r="GG196" s="348"/>
      <c r="GH196" s="348"/>
      <c r="GI196" s="348"/>
      <c r="GJ196" s="348"/>
      <c r="GK196" s="348"/>
      <c r="GL196" s="348"/>
      <c r="GM196" s="348"/>
      <c r="GN196" s="348"/>
      <c r="GO196" s="348"/>
      <c r="GP196" s="348"/>
      <c r="GQ196" s="348"/>
      <c r="GR196" s="348"/>
      <c r="GS196" s="348"/>
      <c r="GT196" s="348"/>
      <c r="GU196" s="348"/>
      <c r="GV196" s="348"/>
      <c r="GW196" s="348"/>
      <c r="GX196" s="348"/>
      <c r="GY196" s="348"/>
      <c r="GZ196" s="348"/>
      <c r="HA196" s="348"/>
      <c r="HB196" s="348"/>
      <c r="HC196" s="348"/>
      <c r="HD196" s="348"/>
      <c r="HE196" s="348"/>
      <c r="HF196" s="348"/>
      <c r="HG196" s="348"/>
      <c r="HH196" s="348"/>
      <c r="HI196" s="348"/>
      <c r="HJ196" s="348"/>
      <c r="HK196" s="348"/>
      <c r="HL196" s="348"/>
      <c r="HM196" s="348"/>
      <c r="HN196" s="348"/>
      <c r="HO196" s="348"/>
      <c r="HP196" s="348"/>
      <c r="HQ196" s="348"/>
      <c r="HR196" s="348"/>
      <c r="HS196" s="348"/>
      <c r="HT196" s="348"/>
      <c r="HU196" s="348"/>
      <c r="HV196" s="348"/>
      <c r="HW196" s="348"/>
      <c r="HX196" s="348"/>
      <c r="HY196" s="348"/>
      <c r="HZ196" s="348"/>
      <c r="IA196" s="348"/>
      <c r="IB196" s="348"/>
      <c r="IC196" s="348"/>
      <c r="ID196" s="348"/>
      <c r="IE196" s="348"/>
      <c r="IF196" s="348"/>
      <c r="IG196" s="348"/>
      <c r="IH196" s="348"/>
      <c r="II196" s="348"/>
      <c r="IJ196" s="348"/>
      <c r="IK196" s="348"/>
      <c r="IL196" s="348"/>
      <c r="IM196" s="348"/>
      <c r="IN196" s="348"/>
      <c r="IO196" s="348"/>
      <c r="IP196" s="348"/>
      <c r="IQ196" s="348"/>
      <c r="IR196" s="348"/>
      <c r="IS196" s="348"/>
      <c r="IT196" s="348"/>
    </row>
    <row r="197" spans="1:254" s="380" customFormat="1" ht="25.5" x14ac:dyDescent="0.2">
      <c r="A197" s="376" t="s">
        <v>472</v>
      </c>
      <c r="B197" s="378" t="s">
        <v>792</v>
      </c>
      <c r="C197" s="389" t="s">
        <v>562</v>
      </c>
      <c r="D197" s="389" t="s">
        <v>413</v>
      </c>
      <c r="E197" s="389" t="s">
        <v>567</v>
      </c>
      <c r="F197" s="389" t="s">
        <v>473</v>
      </c>
      <c r="G197" s="379">
        <v>135398.73000000001</v>
      </c>
      <c r="H197" s="348"/>
      <c r="I197" s="348"/>
      <c r="J197" s="348"/>
      <c r="K197" s="348"/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  <c r="W197" s="348"/>
      <c r="X197" s="348"/>
      <c r="Y197" s="348"/>
      <c r="Z197" s="348"/>
      <c r="AA197" s="348"/>
      <c r="AB197" s="348"/>
      <c r="AC197" s="348"/>
      <c r="AD197" s="348"/>
      <c r="AE197" s="348"/>
      <c r="AF197" s="348"/>
      <c r="AG197" s="348"/>
      <c r="AH197" s="348"/>
      <c r="AI197" s="348"/>
      <c r="AJ197" s="348"/>
      <c r="AK197" s="348"/>
      <c r="AL197" s="348"/>
      <c r="AM197" s="348"/>
      <c r="AN197" s="348"/>
      <c r="AO197" s="348"/>
      <c r="AP197" s="348"/>
      <c r="AQ197" s="348"/>
      <c r="AR197" s="348"/>
      <c r="AS197" s="348"/>
      <c r="AT197" s="348"/>
      <c r="AU197" s="348"/>
      <c r="AV197" s="348"/>
      <c r="AW197" s="348"/>
      <c r="AX197" s="348"/>
      <c r="AY197" s="348"/>
      <c r="AZ197" s="348"/>
      <c r="BA197" s="348"/>
      <c r="BB197" s="348"/>
      <c r="BC197" s="348"/>
      <c r="BD197" s="348"/>
      <c r="BE197" s="348"/>
      <c r="BF197" s="348"/>
      <c r="BG197" s="348"/>
      <c r="BH197" s="348"/>
      <c r="BI197" s="348"/>
      <c r="BJ197" s="348"/>
      <c r="BK197" s="348"/>
      <c r="BL197" s="348"/>
      <c r="BM197" s="348"/>
      <c r="BN197" s="348"/>
      <c r="BO197" s="348"/>
      <c r="BP197" s="348"/>
      <c r="BQ197" s="348"/>
      <c r="BR197" s="348"/>
      <c r="BS197" s="348"/>
      <c r="BT197" s="348"/>
      <c r="BU197" s="348"/>
      <c r="BV197" s="348"/>
      <c r="BW197" s="348"/>
      <c r="BX197" s="348"/>
      <c r="BY197" s="348"/>
      <c r="BZ197" s="348"/>
      <c r="CA197" s="348"/>
      <c r="CB197" s="348"/>
      <c r="CC197" s="348"/>
      <c r="CD197" s="348"/>
      <c r="CE197" s="348"/>
      <c r="CF197" s="348"/>
      <c r="CG197" s="348"/>
      <c r="CH197" s="348"/>
      <c r="CI197" s="348"/>
      <c r="CJ197" s="348"/>
      <c r="CK197" s="348"/>
      <c r="CL197" s="348"/>
      <c r="CM197" s="348"/>
      <c r="CN197" s="348"/>
      <c r="CO197" s="348"/>
      <c r="CP197" s="348"/>
      <c r="CQ197" s="348"/>
      <c r="CR197" s="348"/>
      <c r="CS197" s="348"/>
      <c r="CT197" s="348"/>
      <c r="CU197" s="348"/>
      <c r="CV197" s="348"/>
      <c r="CW197" s="348"/>
      <c r="CX197" s="348"/>
      <c r="CY197" s="348"/>
      <c r="CZ197" s="348"/>
      <c r="DA197" s="348"/>
      <c r="DB197" s="348"/>
      <c r="DC197" s="348"/>
      <c r="DD197" s="348"/>
      <c r="DE197" s="348"/>
      <c r="DF197" s="348"/>
      <c r="DG197" s="348"/>
      <c r="DH197" s="348"/>
      <c r="DI197" s="348"/>
      <c r="DJ197" s="348"/>
      <c r="DK197" s="348"/>
      <c r="DL197" s="348"/>
      <c r="DM197" s="348"/>
      <c r="DN197" s="348"/>
      <c r="DO197" s="348"/>
      <c r="DP197" s="348"/>
      <c r="DQ197" s="348"/>
      <c r="DR197" s="348"/>
      <c r="DS197" s="348"/>
      <c r="DT197" s="348"/>
      <c r="DU197" s="348"/>
      <c r="DV197" s="348"/>
      <c r="DW197" s="348"/>
      <c r="DX197" s="348"/>
      <c r="DY197" s="348"/>
      <c r="DZ197" s="348"/>
      <c r="EA197" s="348"/>
      <c r="EB197" s="348"/>
      <c r="EC197" s="348"/>
      <c r="ED197" s="348"/>
      <c r="EE197" s="348"/>
      <c r="EF197" s="348"/>
      <c r="EG197" s="348"/>
      <c r="EH197" s="348"/>
      <c r="EI197" s="348"/>
      <c r="EJ197" s="348"/>
      <c r="EK197" s="348"/>
      <c r="EL197" s="348"/>
      <c r="EM197" s="348"/>
      <c r="EN197" s="348"/>
      <c r="EO197" s="348"/>
      <c r="EP197" s="348"/>
      <c r="EQ197" s="348"/>
      <c r="ER197" s="348"/>
      <c r="ES197" s="348"/>
      <c r="ET197" s="348"/>
      <c r="EU197" s="348"/>
      <c r="EV197" s="348"/>
      <c r="EW197" s="348"/>
      <c r="EX197" s="348"/>
      <c r="EY197" s="348"/>
      <c r="EZ197" s="348"/>
      <c r="FA197" s="348"/>
      <c r="FB197" s="348"/>
      <c r="FC197" s="348"/>
      <c r="FD197" s="348"/>
      <c r="FE197" s="348"/>
      <c r="FF197" s="348"/>
      <c r="FG197" s="348"/>
      <c r="FH197" s="348"/>
      <c r="FI197" s="348"/>
      <c r="FJ197" s="348"/>
      <c r="FK197" s="348"/>
      <c r="FL197" s="348"/>
      <c r="FM197" s="348"/>
      <c r="FN197" s="348"/>
      <c r="FO197" s="348"/>
      <c r="FP197" s="348"/>
      <c r="FQ197" s="348"/>
      <c r="FR197" s="348"/>
      <c r="FS197" s="348"/>
      <c r="FT197" s="348"/>
      <c r="FU197" s="348"/>
      <c r="FV197" s="348"/>
      <c r="FW197" s="348"/>
      <c r="FX197" s="348"/>
      <c r="FY197" s="348"/>
      <c r="FZ197" s="348"/>
      <c r="GA197" s="348"/>
      <c r="GB197" s="348"/>
      <c r="GC197" s="348"/>
      <c r="GD197" s="348"/>
      <c r="GE197" s="348"/>
      <c r="GF197" s="348"/>
      <c r="GG197" s="348"/>
      <c r="GH197" s="348"/>
      <c r="GI197" s="348"/>
      <c r="GJ197" s="348"/>
      <c r="GK197" s="348"/>
      <c r="GL197" s="348"/>
      <c r="GM197" s="348"/>
      <c r="GN197" s="348"/>
      <c r="GO197" s="348"/>
      <c r="GP197" s="348"/>
      <c r="GQ197" s="348"/>
      <c r="GR197" s="348"/>
      <c r="GS197" s="348"/>
      <c r="GT197" s="348"/>
      <c r="GU197" s="348"/>
      <c r="GV197" s="348"/>
      <c r="GW197" s="348"/>
      <c r="GX197" s="348"/>
      <c r="GY197" s="348"/>
      <c r="GZ197" s="348"/>
      <c r="HA197" s="348"/>
      <c r="HB197" s="348"/>
      <c r="HC197" s="348"/>
      <c r="HD197" s="348"/>
      <c r="HE197" s="348"/>
      <c r="HF197" s="348"/>
      <c r="HG197" s="348"/>
      <c r="HH197" s="348"/>
      <c r="HI197" s="348"/>
      <c r="HJ197" s="348"/>
      <c r="HK197" s="348"/>
      <c r="HL197" s="348"/>
      <c r="HM197" s="348"/>
      <c r="HN197" s="348"/>
      <c r="HO197" s="348"/>
      <c r="HP197" s="348"/>
      <c r="HQ197" s="348"/>
      <c r="HR197" s="348"/>
      <c r="HS197" s="348"/>
      <c r="HT197" s="348"/>
      <c r="HU197" s="348"/>
      <c r="HV197" s="348"/>
      <c r="HW197" s="348"/>
      <c r="HX197" s="348"/>
      <c r="HY197" s="348"/>
      <c r="HZ197" s="348"/>
      <c r="IA197" s="348"/>
      <c r="IB197" s="348"/>
      <c r="IC197" s="348"/>
      <c r="ID197" s="348"/>
      <c r="IE197" s="348"/>
      <c r="IF197" s="348"/>
      <c r="IG197" s="348"/>
      <c r="IH197" s="348"/>
      <c r="II197" s="348"/>
      <c r="IJ197" s="348"/>
      <c r="IK197" s="348"/>
      <c r="IL197" s="348"/>
      <c r="IM197" s="348"/>
      <c r="IN197" s="348"/>
      <c r="IO197" s="348"/>
      <c r="IP197" s="348"/>
      <c r="IQ197" s="348"/>
      <c r="IR197" s="348"/>
      <c r="IS197" s="348"/>
      <c r="IT197" s="348"/>
    </row>
    <row r="198" spans="1:254" s="380" customFormat="1" x14ac:dyDescent="0.2">
      <c r="A198" s="381" t="s">
        <v>800</v>
      </c>
      <c r="B198" s="383" t="s">
        <v>792</v>
      </c>
      <c r="C198" s="386" t="s">
        <v>562</v>
      </c>
      <c r="D198" s="386" t="s">
        <v>413</v>
      </c>
      <c r="E198" s="386" t="s">
        <v>465</v>
      </c>
      <c r="F198" s="386"/>
      <c r="G198" s="384">
        <f>SUM(G199)</f>
        <v>809</v>
      </c>
      <c r="H198" s="348"/>
      <c r="I198" s="348"/>
      <c r="J198" s="348"/>
      <c r="K198" s="348"/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  <c r="W198" s="348"/>
      <c r="X198" s="348"/>
      <c r="Y198" s="348"/>
      <c r="Z198" s="348"/>
      <c r="AA198" s="348"/>
      <c r="AB198" s="348"/>
      <c r="AC198" s="348"/>
      <c r="AD198" s="348"/>
      <c r="AE198" s="348"/>
      <c r="AF198" s="348"/>
      <c r="AG198" s="348"/>
      <c r="AH198" s="348"/>
      <c r="AI198" s="348"/>
      <c r="AJ198" s="348"/>
      <c r="AK198" s="348"/>
      <c r="AL198" s="348"/>
      <c r="AM198" s="348"/>
      <c r="AN198" s="348"/>
      <c r="AO198" s="348"/>
      <c r="AP198" s="348"/>
      <c r="AQ198" s="348"/>
      <c r="AR198" s="348"/>
      <c r="AS198" s="348"/>
      <c r="AT198" s="348"/>
      <c r="AU198" s="348"/>
      <c r="AV198" s="348"/>
      <c r="AW198" s="348"/>
      <c r="AX198" s="348"/>
      <c r="AY198" s="348"/>
      <c r="AZ198" s="348"/>
      <c r="BA198" s="348"/>
      <c r="BB198" s="348"/>
      <c r="BC198" s="348"/>
      <c r="BD198" s="348"/>
      <c r="BE198" s="348"/>
      <c r="BF198" s="348"/>
      <c r="BG198" s="348"/>
      <c r="BH198" s="348"/>
      <c r="BI198" s="348"/>
      <c r="BJ198" s="348"/>
      <c r="BK198" s="348"/>
      <c r="BL198" s="348"/>
      <c r="BM198" s="348"/>
      <c r="BN198" s="348"/>
      <c r="BO198" s="348"/>
      <c r="BP198" s="348"/>
      <c r="BQ198" s="348"/>
      <c r="BR198" s="348"/>
      <c r="BS198" s="348"/>
      <c r="BT198" s="348"/>
      <c r="BU198" s="348"/>
      <c r="BV198" s="348"/>
      <c r="BW198" s="348"/>
      <c r="BX198" s="348"/>
      <c r="BY198" s="348"/>
      <c r="BZ198" s="348"/>
      <c r="CA198" s="348"/>
      <c r="CB198" s="348"/>
      <c r="CC198" s="348"/>
      <c r="CD198" s="348"/>
      <c r="CE198" s="348"/>
      <c r="CF198" s="348"/>
      <c r="CG198" s="348"/>
      <c r="CH198" s="348"/>
      <c r="CI198" s="348"/>
      <c r="CJ198" s="348"/>
      <c r="CK198" s="348"/>
      <c r="CL198" s="348"/>
      <c r="CM198" s="348"/>
      <c r="CN198" s="348"/>
      <c r="CO198" s="348"/>
      <c r="CP198" s="348"/>
      <c r="CQ198" s="348"/>
      <c r="CR198" s="348"/>
      <c r="CS198" s="348"/>
      <c r="CT198" s="348"/>
      <c r="CU198" s="348"/>
      <c r="CV198" s="348"/>
      <c r="CW198" s="348"/>
      <c r="CX198" s="348"/>
      <c r="CY198" s="348"/>
      <c r="CZ198" s="348"/>
      <c r="DA198" s="348"/>
      <c r="DB198" s="348"/>
      <c r="DC198" s="348"/>
      <c r="DD198" s="348"/>
      <c r="DE198" s="348"/>
      <c r="DF198" s="348"/>
      <c r="DG198" s="348"/>
      <c r="DH198" s="348"/>
      <c r="DI198" s="348"/>
      <c r="DJ198" s="348"/>
      <c r="DK198" s="348"/>
      <c r="DL198" s="348"/>
      <c r="DM198" s="348"/>
      <c r="DN198" s="348"/>
      <c r="DO198" s="348"/>
      <c r="DP198" s="348"/>
      <c r="DQ198" s="348"/>
      <c r="DR198" s="348"/>
      <c r="DS198" s="348"/>
      <c r="DT198" s="348"/>
      <c r="DU198" s="348"/>
      <c r="DV198" s="348"/>
      <c r="DW198" s="348"/>
      <c r="DX198" s="348"/>
      <c r="DY198" s="348"/>
      <c r="DZ198" s="348"/>
      <c r="EA198" s="348"/>
      <c r="EB198" s="348"/>
      <c r="EC198" s="348"/>
      <c r="ED198" s="348"/>
      <c r="EE198" s="348"/>
      <c r="EF198" s="348"/>
      <c r="EG198" s="348"/>
      <c r="EH198" s="348"/>
      <c r="EI198" s="348"/>
      <c r="EJ198" s="348"/>
      <c r="EK198" s="348"/>
      <c r="EL198" s="348"/>
      <c r="EM198" s="348"/>
      <c r="EN198" s="348"/>
      <c r="EO198" s="348"/>
      <c r="EP198" s="348"/>
      <c r="EQ198" s="348"/>
      <c r="ER198" s="348"/>
      <c r="ES198" s="348"/>
      <c r="ET198" s="348"/>
      <c r="EU198" s="348"/>
      <c r="EV198" s="348"/>
      <c r="EW198" s="348"/>
      <c r="EX198" s="348"/>
      <c r="EY198" s="348"/>
      <c r="EZ198" s="348"/>
      <c r="FA198" s="348"/>
      <c r="FB198" s="348"/>
      <c r="FC198" s="348"/>
      <c r="FD198" s="348"/>
      <c r="FE198" s="348"/>
      <c r="FF198" s="348"/>
      <c r="FG198" s="348"/>
      <c r="FH198" s="348"/>
      <c r="FI198" s="348"/>
      <c r="FJ198" s="348"/>
      <c r="FK198" s="348"/>
      <c r="FL198" s="348"/>
      <c r="FM198" s="348"/>
      <c r="FN198" s="348"/>
      <c r="FO198" s="348"/>
      <c r="FP198" s="348"/>
      <c r="FQ198" s="348"/>
      <c r="FR198" s="348"/>
      <c r="FS198" s="348"/>
      <c r="FT198" s="348"/>
      <c r="FU198" s="348"/>
      <c r="FV198" s="348"/>
      <c r="FW198" s="348"/>
      <c r="FX198" s="348"/>
      <c r="FY198" s="348"/>
      <c r="FZ198" s="348"/>
      <c r="GA198" s="348"/>
      <c r="GB198" s="348"/>
      <c r="GC198" s="348"/>
      <c r="GD198" s="348"/>
      <c r="GE198" s="348"/>
      <c r="GF198" s="348"/>
      <c r="GG198" s="348"/>
      <c r="GH198" s="348"/>
      <c r="GI198" s="348"/>
      <c r="GJ198" s="348"/>
      <c r="GK198" s="348"/>
      <c r="GL198" s="348"/>
      <c r="GM198" s="348"/>
      <c r="GN198" s="348"/>
      <c r="GO198" s="348"/>
      <c r="GP198" s="348"/>
      <c r="GQ198" s="348"/>
      <c r="GR198" s="348"/>
      <c r="GS198" s="348"/>
      <c r="GT198" s="348"/>
      <c r="GU198" s="348"/>
      <c r="GV198" s="348"/>
      <c r="GW198" s="348"/>
      <c r="GX198" s="348"/>
      <c r="GY198" s="348"/>
      <c r="GZ198" s="348"/>
      <c r="HA198" s="348"/>
      <c r="HB198" s="348"/>
      <c r="HC198" s="348"/>
      <c r="HD198" s="348"/>
      <c r="HE198" s="348"/>
      <c r="HF198" s="348"/>
      <c r="HG198" s="348"/>
      <c r="HH198" s="348"/>
      <c r="HI198" s="348"/>
      <c r="HJ198" s="348"/>
      <c r="HK198" s="348"/>
      <c r="HL198" s="348"/>
      <c r="HM198" s="348"/>
      <c r="HN198" s="348"/>
      <c r="HO198" s="348"/>
      <c r="HP198" s="348"/>
      <c r="HQ198" s="348"/>
      <c r="HR198" s="348"/>
      <c r="HS198" s="348"/>
      <c r="HT198" s="348"/>
      <c r="HU198" s="348"/>
      <c r="HV198" s="348"/>
      <c r="HW198" s="348"/>
      <c r="HX198" s="348"/>
      <c r="HY198" s="348"/>
      <c r="HZ198" s="348"/>
      <c r="IA198" s="348"/>
      <c r="IB198" s="348"/>
      <c r="IC198" s="348"/>
      <c r="ID198" s="348"/>
      <c r="IE198" s="348"/>
      <c r="IF198" s="348"/>
      <c r="IG198" s="348"/>
      <c r="IH198" s="348"/>
      <c r="II198" s="348"/>
      <c r="IJ198" s="348"/>
      <c r="IK198" s="348"/>
      <c r="IL198" s="348"/>
      <c r="IM198" s="348"/>
      <c r="IN198" s="348"/>
      <c r="IO198" s="348"/>
      <c r="IP198" s="348"/>
      <c r="IQ198" s="348"/>
      <c r="IR198" s="348"/>
      <c r="IS198" s="348"/>
      <c r="IT198" s="348"/>
    </row>
    <row r="199" spans="1:254" ht="25.5" x14ac:dyDescent="0.2">
      <c r="A199" s="376" t="s">
        <v>472</v>
      </c>
      <c r="B199" s="378" t="s">
        <v>792</v>
      </c>
      <c r="C199" s="389" t="s">
        <v>562</v>
      </c>
      <c r="D199" s="389" t="s">
        <v>413</v>
      </c>
      <c r="E199" s="389" t="s">
        <v>465</v>
      </c>
      <c r="F199" s="389" t="s">
        <v>473</v>
      </c>
      <c r="G199" s="379">
        <v>809</v>
      </c>
    </row>
    <row r="200" spans="1:254" s="238" customFormat="1" ht="25.5" x14ac:dyDescent="0.2">
      <c r="A200" s="432" t="s">
        <v>568</v>
      </c>
      <c r="B200" s="383" t="s">
        <v>792</v>
      </c>
      <c r="C200" s="386" t="s">
        <v>562</v>
      </c>
      <c r="D200" s="386" t="s">
        <v>413</v>
      </c>
      <c r="E200" s="386" t="s">
        <v>571</v>
      </c>
      <c r="F200" s="386"/>
      <c r="G200" s="384">
        <f>SUM(G202+G201)</f>
        <v>0</v>
      </c>
    </row>
    <row r="201" spans="1:254" x14ac:dyDescent="0.2">
      <c r="A201" s="376" t="s">
        <v>794</v>
      </c>
      <c r="B201" s="378" t="s">
        <v>792</v>
      </c>
      <c r="C201" s="389" t="s">
        <v>562</v>
      </c>
      <c r="D201" s="389" t="s">
        <v>413</v>
      </c>
      <c r="E201" s="389" t="s">
        <v>571</v>
      </c>
      <c r="F201" s="389" t="s">
        <v>428</v>
      </c>
      <c r="G201" s="379">
        <v>0</v>
      </c>
    </row>
    <row r="202" spans="1:254" s="238" customFormat="1" ht="25.5" x14ac:dyDescent="0.2">
      <c r="A202" s="376" t="s">
        <v>472</v>
      </c>
      <c r="B202" s="378" t="s">
        <v>792</v>
      </c>
      <c r="C202" s="389" t="s">
        <v>562</v>
      </c>
      <c r="D202" s="389" t="s">
        <v>413</v>
      </c>
      <c r="E202" s="389" t="s">
        <v>571</v>
      </c>
      <c r="F202" s="389" t="s">
        <v>473</v>
      </c>
      <c r="G202" s="379">
        <v>0</v>
      </c>
    </row>
    <row r="203" spans="1:254" s="238" customFormat="1" x14ac:dyDescent="0.2">
      <c r="A203" s="381" t="s">
        <v>522</v>
      </c>
      <c r="B203" s="383" t="s">
        <v>792</v>
      </c>
      <c r="C203" s="386" t="s">
        <v>562</v>
      </c>
      <c r="D203" s="386" t="s">
        <v>413</v>
      </c>
      <c r="E203" s="386" t="s">
        <v>523</v>
      </c>
      <c r="F203" s="386"/>
      <c r="G203" s="384">
        <f>SUM(G204)</f>
        <v>0</v>
      </c>
    </row>
    <row r="204" spans="1:254" s="238" customFormat="1" ht="25.5" x14ac:dyDescent="0.2">
      <c r="A204" s="376" t="s">
        <v>472</v>
      </c>
      <c r="B204" s="378" t="s">
        <v>792</v>
      </c>
      <c r="C204" s="389" t="s">
        <v>562</v>
      </c>
      <c r="D204" s="389" t="s">
        <v>413</v>
      </c>
      <c r="E204" s="389" t="s">
        <v>523</v>
      </c>
      <c r="F204" s="389" t="s">
        <v>473</v>
      </c>
      <c r="G204" s="379">
        <v>0</v>
      </c>
    </row>
    <row r="205" spans="1:254" s="380" customFormat="1" x14ac:dyDescent="0.2">
      <c r="A205" s="431" t="s">
        <v>570</v>
      </c>
      <c r="B205" s="368" t="s">
        <v>792</v>
      </c>
      <c r="C205" s="367" t="s">
        <v>562</v>
      </c>
      <c r="D205" s="367" t="s">
        <v>415</v>
      </c>
      <c r="E205" s="367"/>
      <c r="F205" s="367"/>
      <c r="G205" s="369">
        <f>SUM(G220+G222+G227+G229+G231+G225+G208+G211+G215+G213+G217+G233+G206)</f>
        <v>320423.05000000005</v>
      </c>
      <c r="H205" s="348"/>
      <c r="I205" s="348"/>
      <c r="J205" s="348"/>
      <c r="K205" s="348"/>
      <c r="L205" s="348"/>
      <c r="M205" s="348"/>
      <c r="N205" s="348"/>
      <c r="O205" s="348"/>
      <c r="P205" s="348"/>
      <c r="Q205" s="348"/>
      <c r="R205" s="348"/>
      <c r="S205" s="348"/>
      <c r="T205" s="348"/>
      <c r="U205" s="348"/>
      <c r="V205" s="348"/>
      <c r="W205" s="348"/>
      <c r="X205" s="348"/>
      <c r="Y205" s="348"/>
      <c r="Z205" s="348"/>
      <c r="AA205" s="348"/>
      <c r="AB205" s="348"/>
      <c r="AC205" s="348"/>
      <c r="AD205" s="348"/>
      <c r="AE205" s="348"/>
      <c r="AF205" s="348"/>
      <c r="AG205" s="348"/>
      <c r="AH205" s="348"/>
      <c r="AI205" s="348"/>
      <c r="AJ205" s="348"/>
      <c r="AK205" s="348"/>
      <c r="AL205" s="348"/>
      <c r="AM205" s="348"/>
      <c r="AN205" s="348"/>
      <c r="AO205" s="348"/>
      <c r="AP205" s="348"/>
      <c r="AQ205" s="348"/>
      <c r="AR205" s="348"/>
      <c r="AS205" s="348"/>
      <c r="AT205" s="348"/>
      <c r="AU205" s="348"/>
      <c r="AV205" s="348"/>
      <c r="AW205" s="348"/>
      <c r="AX205" s="348"/>
      <c r="AY205" s="348"/>
      <c r="AZ205" s="348"/>
      <c r="BA205" s="348"/>
      <c r="BB205" s="348"/>
      <c r="BC205" s="348"/>
      <c r="BD205" s="348"/>
      <c r="BE205" s="348"/>
      <c r="BF205" s="348"/>
      <c r="BG205" s="348"/>
      <c r="BH205" s="348"/>
      <c r="BI205" s="348"/>
      <c r="BJ205" s="348"/>
      <c r="BK205" s="348"/>
      <c r="BL205" s="348"/>
      <c r="BM205" s="348"/>
      <c r="BN205" s="348"/>
      <c r="BO205" s="348"/>
      <c r="BP205" s="348"/>
      <c r="BQ205" s="348"/>
      <c r="BR205" s="348"/>
      <c r="BS205" s="348"/>
      <c r="BT205" s="348"/>
      <c r="BU205" s="348"/>
      <c r="BV205" s="348"/>
      <c r="BW205" s="348"/>
      <c r="BX205" s="348"/>
      <c r="BY205" s="348"/>
      <c r="BZ205" s="348"/>
      <c r="CA205" s="348"/>
      <c r="CB205" s="348"/>
      <c r="CC205" s="348"/>
      <c r="CD205" s="348"/>
      <c r="CE205" s="348"/>
      <c r="CF205" s="348"/>
      <c r="CG205" s="348"/>
      <c r="CH205" s="348"/>
      <c r="CI205" s="348"/>
      <c r="CJ205" s="348"/>
      <c r="CK205" s="348"/>
      <c r="CL205" s="348"/>
      <c r="CM205" s="348"/>
      <c r="CN205" s="348"/>
      <c r="CO205" s="348"/>
      <c r="CP205" s="348"/>
      <c r="CQ205" s="348"/>
      <c r="CR205" s="348"/>
      <c r="CS205" s="348"/>
      <c r="CT205" s="348"/>
      <c r="CU205" s="348"/>
      <c r="CV205" s="348"/>
      <c r="CW205" s="348"/>
      <c r="CX205" s="348"/>
      <c r="CY205" s="348"/>
      <c r="CZ205" s="348"/>
      <c r="DA205" s="348"/>
      <c r="DB205" s="348"/>
      <c r="DC205" s="348"/>
      <c r="DD205" s="348"/>
      <c r="DE205" s="348"/>
      <c r="DF205" s="348"/>
      <c r="DG205" s="348"/>
      <c r="DH205" s="348"/>
      <c r="DI205" s="348"/>
      <c r="DJ205" s="348"/>
      <c r="DK205" s="348"/>
      <c r="DL205" s="348"/>
      <c r="DM205" s="348"/>
      <c r="DN205" s="348"/>
      <c r="DO205" s="348"/>
      <c r="DP205" s="348"/>
      <c r="DQ205" s="348"/>
      <c r="DR205" s="348"/>
      <c r="DS205" s="348"/>
      <c r="DT205" s="348"/>
      <c r="DU205" s="348"/>
      <c r="DV205" s="348"/>
      <c r="DW205" s="348"/>
      <c r="DX205" s="348"/>
      <c r="DY205" s="348"/>
      <c r="DZ205" s="348"/>
      <c r="EA205" s="348"/>
      <c r="EB205" s="348"/>
      <c r="EC205" s="348"/>
      <c r="ED205" s="348"/>
      <c r="EE205" s="348"/>
      <c r="EF205" s="348"/>
      <c r="EG205" s="348"/>
      <c r="EH205" s="348"/>
      <c r="EI205" s="348"/>
      <c r="EJ205" s="348"/>
      <c r="EK205" s="348"/>
      <c r="EL205" s="348"/>
      <c r="EM205" s="348"/>
      <c r="EN205" s="348"/>
      <c r="EO205" s="348"/>
      <c r="EP205" s="348"/>
      <c r="EQ205" s="348"/>
      <c r="ER205" s="348"/>
      <c r="ES205" s="348"/>
      <c r="ET205" s="348"/>
      <c r="EU205" s="348"/>
      <c r="EV205" s="348"/>
      <c r="EW205" s="348"/>
      <c r="EX205" s="348"/>
      <c r="EY205" s="348"/>
      <c r="EZ205" s="348"/>
      <c r="FA205" s="348"/>
      <c r="FB205" s="348"/>
      <c r="FC205" s="348"/>
      <c r="FD205" s="348"/>
      <c r="FE205" s="348"/>
      <c r="FF205" s="348"/>
      <c r="FG205" s="348"/>
      <c r="FH205" s="348"/>
      <c r="FI205" s="348"/>
      <c r="FJ205" s="348"/>
      <c r="FK205" s="348"/>
      <c r="FL205" s="348"/>
      <c r="FM205" s="348"/>
      <c r="FN205" s="348"/>
      <c r="FO205" s="348"/>
      <c r="FP205" s="348"/>
      <c r="FQ205" s="348"/>
      <c r="FR205" s="348"/>
      <c r="FS205" s="348"/>
      <c r="FT205" s="348"/>
      <c r="FU205" s="348"/>
      <c r="FV205" s="348"/>
      <c r="FW205" s="348"/>
      <c r="FX205" s="348"/>
      <c r="FY205" s="348"/>
      <c r="FZ205" s="348"/>
      <c r="GA205" s="348"/>
      <c r="GB205" s="348"/>
      <c r="GC205" s="348"/>
      <c r="GD205" s="348"/>
      <c r="GE205" s="348"/>
      <c r="GF205" s="348"/>
      <c r="GG205" s="348"/>
      <c r="GH205" s="348"/>
      <c r="GI205" s="348"/>
      <c r="GJ205" s="348"/>
      <c r="GK205" s="348"/>
      <c r="GL205" s="348"/>
      <c r="GM205" s="348"/>
      <c r="GN205" s="348"/>
      <c r="GO205" s="348"/>
      <c r="GP205" s="348"/>
      <c r="GQ205" s="348"/>
      <c r="GR205" s="348"/>
      <c r="GS205" s="348"/>
      <c r="GT205" s="348"/>
      <c r="GU205" s="348"/>
      <c r="GV205" s="348"/>
      <c r="GW205" s="348"/>
      <c r="GX205" s="348"/>
      <c r="GY205" s="348"/>
      <c r="GZ205" s="348"/>
      <c r="HA205" s="348"/>
      <c r="HB205" s="348"/>
      <c r="HC205" s="348"/>
      <c r="HD205" s="348"/>
      <c r="HE205" s="348"/>
      <c r="HF205" s="348"/>
      <c r="HG205" s="348"/>
      <c r="HH205" s="348"/>
      <c r="HI205" s="348"/>
      <c r="HJ205" s="348"/>
      <c r="HK205" s="348"/>
      <c r="HL205" s="348"/>
      <c r="HM205" s="348"/>
      <c r="HN205" s="348"/>
      <c r="HO205" s="348"/>
      <c r="HP205" s="348"/>
      <c r="HQ205" s="348"/>
      <c r="HR205" s="348"/>
      <c r="HS205" s="348"/>
      <c r="HT205" s="348"/>
      <c r="HU205" s="348"/>
      <c r="HV205" s="348"/>
      <c r="HW205" s="348"/>
      <c r="HX205" s="348"/>
      <c r="HY205" s="348"/>
      <c r="HZ205" s="348"/>
      <c r="IA205" s="348"/>
      <c r="IB205" s="348"/>
      <c r="IC205" s="348"/>
      <c r="ID205" s="348"/>
      <c r="IE205" s="348"/>
      <c r="IF205" s="348"/>
      <c r="IG205" s="348"/>
      <c r="IH205" s="348"/>
      <c r="II205" s="348"/>
      <c r="IJ205" s="348"/>
      <c r="IK205" s="348"/>
      <c r="IL205" s="348"/>
      <c r="IM205" s="348"/>
      <c r="IN205" s="348"/>
      <c r="IO205" s="348"/>
      <c r="IP205" s="348"/>
      <c r="IQ205" s="348"/>
      <c r="IR205" s="348"/>
      <c r="IS205" s="348"/>
      <c r="IT205" s="348"/>
    </row>
    <row r="206" spans="1:254" s="380" customFormat="1" x14ac:dyDescent="0.2">
      <c r="A206" s="492" t="s">
        <v>238</v>
      </c>
      <c r="B206" s="378" t="s">
        <v>792</v>
      </c>
      <c r="C206" s="389" t="s">
        <v>562</v>
      </c>
      <c r="D206" s="389" t="s">
        <v>415</v>
      </c>
      <c r="E206" s="389" t="s">
        <v>690</v>
      </c>
      <c r="F206" s="389" t="s">
        <v>473</v>
      </c>
      <c r="G206" s="379">
        <f>SUM(G207)</f>
        <v>17443.509999999998</v>
      </c>
    </row>
    <row r="207" spans="1:254" s="380" customFormat="1" ht="20.45" customHeight="1" x14ac:dyDescent="0.2">
      <c r="A207" s="381" t="s">
        <v>472</v>
      </c>
      <c r="B207" s="383" t="s">
        <v>792</v>
      </c>
      <c r="C207" s="386" t="s">
        <v>562</v>
      </c>
      <c r="D207" s="386" t="s">
        <v>415</v>
      </c>
      <c r="E207" s="386" t="s">
        <v>690</v>
      </c>
      <c r="F207" s="386" t="s">
        <v>473</v>
      </c>
      <c r="G207" s="384">
        <v>17443.509999999998</v>
      </c>
      <c r="H207" s="348"/>
      <c r="I207" s="348"/>
      <c r="J207" s="348"/>
      <c r="K207" s="348"/>
      <c r="L207" s="348"/>
      <c r="M207" s="348"/>
      <c r="N207" s="348"/>
      <c r="O207" s="348"/>
      <c r="P207" s="348"/>
      <c r="Q207" s="348"/>
      <c r="R207" s="348"/>
      <c r="S207" s="348"/>
      <c r="T207" s="348"/>
      <c r="U207" s="348"/>
      <c r="V207" s="348"/>
      <c r="W207" s="348"/>
      <c r="X207" s="348"/>
      <c r="Y207" s="348"/>
      <c r="Z207" s="348"/>
      <c r="AA207" s="348"/>
      <c r="AB207" s="348"/>
      <c r="AC207" s="348"/>
      <c r="AD207" s="348"/>
      <c r="AE207" s="348"/>
      <c r="AF207" s="348"/>
      <c r="AG207" s="348"/>
      <c r="AH207" s="348"/>
      <c r="AI207" s="348"/>
      <c r="AJ207" s="348"/>
      <c r="AK207" s="348"/>
      <c r="AL207" s="348"/>
      <c r="AM207" s="348"/>
      <c r="AN207" s="348"/>
      <c r="AO207" s="348"/>
      <c r="AP207" s="348"/>
      <c r="AQ207" s="348"/>
      <c r="AR207" s="348"/>
      <c r="AS207" s="348"/>
      <c r="AT207" s="348"/>
      <c r="AU207" s="348"/>
      <c r="AV207" s="348"/>
      <c r="AW207" s="348"/>
      <c r="AX207" s="348"/>
      <c r="AY207" s="348"/>
      <c r="AZ207" s="348"/>
      <c r="BA207" s="348"/>
      <c r="BB207" s="348"/>
      <c r="BC207" s="348"/>
      <c r="BD207" s="348"/>
      <c r="BE207" s="348"/>
      <c r="BF207" s="348"/>
      <c r="BG207" s="348"/>
      <c r="BH207" s="348"/>
      <c r="BI207" s="348"/>
      <c r="BJ207" s="348"/>
      <c r="BK207" s="348"/>
      <c r="BL207" s="348"/>
      <c r="BM207" s="348"/>
      <c r="BN207" s="348"/>
      <c r="BO207" s="348"/>
      <c r="BP207" s="348"/>
      <c r="BQ207" s="348"/>
      <c r="BR207" s="348"/>
      <c r="BS207" s="348"/>
      <c r="BT207" s="348"/>
      <c r="BU207" s="348"/>
      <c r="BV207" s="348"/>
      <c r="BW207" s="348"/>
      <c r="BX207" s="348"/>
      <c r="BY207" s="348"/>
      <c r="BZ207" s="348"/>
      <c r="CA207" s="348"/>
      <c r="CB207" s="348"/>
      <c r="CC207" s="348"/>
      <c r="CD207" s="348"/>
      <c r="CE207" s="348"/>
      <c r="CF207" s="348"/>
      <c r="CG207" s="348"/>
      <c r="CH207" s="348"/>
      <c r="CI207" s="348"/>
      <c r="CJ207" s="348"/>
      <c r="CK207" s="348"/>
      <c r="CL207" s="348"/>
      <c r="CM207" s="348"/>
      <c r="CN207" s="348"/>
      <c r="CO207" s="348"/>
      <c r="CP207" s="348"/>
      <c r="CQ207" s="348"/>
      <c r="CR207" s="348"/>
      <c r="CS207" s="348"/>
      <c r="CT207" s="348"/>
      <c r="CU207" s="348"/>
      <c r="CV207" s="348"/>
      <c r="CW207" s="348"/>
      <c r="CX207" s="348"/>
      <c r="CY207" s="348"/>
      <c r="CZ207" s="348"/>
      <c r="DA207" s="348"/>
      <c r="DB207" s="348"/>
      <c r="DC207" s="348"/>
      <c r="DD207" s="348"/>
      <c r="DE207" s="348"/>
      <c r="DF207" s="348"/>
      <c r="DG207" s="348"/>
      <c r="DH207" s="348"/>
      <c r="DI207" s="348"/>
      <c r="DJ207" s="348"/>
      <c r="DK207" s="348"/>
      <c r="DL207" s="348"/>
      <c r="DM207" s="348"/>
      <c r="DN207" s="348"/>
      <c r="DO207" s="348"/>
      <c r="DP207" s="348"/>
      <c r="DQ207" s="348"/>
      <c r="DR207" s="348"/>
      <c r="DS207" s="348"/>
      <c r="DT207" s="348"/>
      <c r="DU207" s="348"/>
      <c r="DV207" s="348"/>
      <c r="DW207" s="348"/>
      <c r="DX207" s="348"/>
      <c r="DY207" s="348"/>
      <c r="DZ207" s="348"/>
      <c r="EA207" s="348"/>
      <c r="EB207" s="348"/>
      <c r="EC207" s="348"/>
      <c r="ED207" s="348"/>
      <c r="EE207" s="348"/>
      <c r="EF207" s="348"/>
      <c r="EG207" s="348"/>
      <c r="EH207" s="348"/>
      <c r="EI207" s="348"/>
      <c r="EJ207" s="348"/>
      <c r="EK207" s="348"/>
      <c r="EL207" s="348"/>
      <c r="EM207" s="348"/>
      <c r="EN207" s="348"/>
      <c r="EO207" s="348"/>
      <c r="EP207" s="348"/>
      <c r="EQ207" s="348"/>
      <c r="ER207" s="348"/>
      <c r="ES207" s="348"/>
      <c r="ET207" s="348"/>
      <c r="EU207" s="348"/>
      <c r="EV207" s="348"/>
      <c r="EW207" s="348"/>
      <c r="EX207" s="348"/>
      <c r="EY207" s="348"/>
      <c r="EZ207" s="348"/>
      <c r="FA207" s="348"/>
      <c r="FB207" s="348"/>
      <c r="FC207" s="348"/>
      <c r="FD207" s="348"/>
      <c r="FE207" s="348"/>
      <c r="FF207" s="348"/>
      <c r="FG207" s="348"/>
      <c r="FH207" s="348"/>
      <c r="FI207" s="348"/>
      <c r="FJ207" s="348"/>
      <c r="FK207" s="348"/>
      <c r="FL207" s="348"/>
      <c r="FM207" s="348"/>
      <c r="FN207" s="348"/>
      <c r="FO207" s="348"/>
      <c r="FP207" s="348"/>
      <c r="FQ207" s="348"/>
      <c r="FR207" s="348"/>
      <c r="FS207" s="348"/>
      <c r="FT207" s="348"/>
      <c r="FU207" s="348"/>
      <c r="FV207" s="348"/>
      <c r="FW207" s="348"/>
      <c r="FX207" s="348"/>
      <c r="FY207" s="348"/>
      <c r="FZ207" s="348"/>
      <c r="GA207" s="348"/>
      <c r="GB207" s="348"/>
      <c r="GC207" s="348"/>
      <c r="GD207" s="348"/>
      <c r="GE207" s="348"/>
      <c r="GF207" s="348"/>
      <c r="GG207" s="348"/>
      <c r="GH207" s="348"/>
      <c r="GI207" s="348"/>
      <c r="GJ207" s="348"/>
      <c r="GK207" s="348"/>
      <c r="GL207" s="348"/>
      <c r="GM207" s="348"/>
      <c r="GN207" s="348"/>
      <c r="GO207" s="348"/>
      <c r="GP207" s="348"/>
      <c r="GQ207" s="348"/>
      <c r="GR207" s="348"/>
      <c r="GS207" s="348"/>
      <c r="GT207" s="348"/>
      <c r="GU207" s="348"/>
      <c r="GV207" s="348"/>
      <c r="GW207" s="348"/>
      <c r="GX207" s="348"/>
      <c r="GY207" s="348"/>
      <c r="GZ207" s="348"/>
      <c r="HA207" s="348"/>
      <c r="HB207" s="348"/>
      <c r="HC207" s="348"/>
      <c r="HD207" s="348"/>
      <c r="HE207" s="348"/>
      <c r="HF207" s="348"/>
      <c r="HG207" s="348"/>
      <c r="HH207" s="348"/>
      <c r="HI207" s="348"/>
      <c r="HJ207" s="348"/>
      <c r="HK207" s="348"/>
      <c r="HL207" s="348"/>
      <c r="HM207" s="348"/>
      <c r="HN207" s="348"/>
      <c r="HO207" s="348"/>
      <c r="HP207" s="348"/>
      <c r="HQ207" s="348"/>
      <c r="HR207" s="348"/>
      <c r="HS207" s="348"/>
      <c r="HT207" s="348"/>
      <c r="HU207" s="348"/>
      <c r="HV207" s="348"/>
      <c r="HW207" s="348"/>
      <c r="HX207" s="348"/>
      <c r="HY207" s="348"/>
      <c r="HZ207" s="348"/>
      <c r="IA207" s="348"/>
      <c r="IB207" s="348"/>
      <c r="IC207" s="348"/>
      <c r="ID207" s="348"/>
      <c r="IE207" s="348"/>
      <c r="IF207" s="348"/>
      <c r="IG207" s="348"/>
      <c r="IH207" s="348"/>
      <c r="II207" s="348"/>
      <c r="IJ207" s="348"/>
      <c r="IK207" s="348"/>
      <c r="IL207" s="348"/>
      <c r="IM207" s="348"/>
      <c r="IN207" s="348"/>
      <c r="IO207" s="348"/>
      <c r="IP207" s="348"/>
      <c r="IQ207" s="348"/>
      <c r="IR207" s="348"/>
      <c r="IS207" s="348"/>
      <c r="IT207" s="348"/>
    </row>
    <row r="208" spans="1:254" s="380" customFormat="1" ht="25.5" x14ac:dyDescent="0.2">
      <c r="A208" s="405" t="s">
        <v>568</v>
      </c>
      <c r="B208" s="378" t="s">
        <v>792</v>
      </c>
      <c r="C208" s="389" t="s">
        <v>562</v>
      </c>
      <c r="D208" s="389" t="s">
        <v>415</v>
      </c>
      <c r="E208" s="389" t="s">
        <v>571</v>
      </c>
      <c r="F208" s="389"/>
      <c r="G208" s="379">
        <f>SUM(G210+G209)</f>
        <v>7230</v>
      </c>
    </row>
    <row r="209" spans="1:254" s="238" customFormat="1" x14ac:dyDescent="0.2">
      <c r="A209" s="381" t="s">
        <v>794</v>
      </c>
      <c r="B209" s="383" t="s">
        <v>792</v>
      </c>
      <c r="C209" s="386" t="s">
        <v>562</v>
      </c>
      <c r="D209" s="386" t="s">
        <v>415</v>
      </c>
      <c r="E209" s="386" t="s">
        <v>571</v>
      </c>
      <c r="F209" s="386" t="s">
        <v>428</v>
      </c>
      <c r="G209" s="384">
        <v>7230</v>
      </c>
    </row>
    <row r="210" spans="1:254" s="380" customFormat="1" ht="25.5" x14ac:dyDescent="0.2">
      <c r="A210" s="381" t="s">
        <v>472</v>
      </c>
      <c r="B210" s="383" t="s">
        <v>792</v>
      </c>
      <c r="C210" s="386" t="s">
        <v>562</v>
      </c>
      <c r="D210" s="386" t="s">
        <v>415</v>
      </c>
      <c r="E210" s="386" t="s">
        <v>571</v>
      </c>
      <c r="F210" s="386" t="s">
        <v>473</v>
      </c>
      <c r="G210" s="384">
        <v>0</v>
      </c>
      <c r="H210" s="348"/>
      <c r="I210" s="348"/>
      <c r="J210" s="348"/>
      <c r="K210" s="348"/>
      <c r="L210" s="348"/>
      <c r="M210" s="348"/>
      <c r="N210" s="348"/>
      <c r="O210" s="348"/>
      <c r="P210" s="348"/>
      <c r="Q210" s="348"/>
      <c r="R210" s="348"/>
      <c r="S210" s="348"/>
      <c r="T210" s="348"/>
      <c r="U210" s="348"/>
      <c r="V210" s="348"/>
      <c r="W210" s="348"/>
      <c r="X210" s="348"/>
      <c r="Y210" s="348"/>
      <c r="Z210" s="348"/>
      <c r="AA210" s="348"/>
      <c r="AB210" s="348"/>
      <c r="AC210" s="348"/>
      <c r="AD210" s="348"/>
      <c r="AE210" s="348"/>
      <c r="AF210" s="348"/>
      <c r="AG210" s="348"/>
      <c r="AH210" s="348"/>
      <c r="AI210" s="348"/>
      <c r="AJ210" s="348"/>
      <c r="AK210" s="348"/>
      <c r="AL210" s="348"/>
      <c r="AM210" s="348"/>
      <c r="AN210" s="348"/>
      <c r="AO210" s="348"/>
      <c r="AP210" s="348"/>
      <c r="AQ210" s="348"/>
      <c r="AR210" s="348"/>
      <c r="AS210" s="348"/>
      <c r="AT210" s="348"/>
      <c r="AU210" s="348"/>
      <c r="AV210" s="348"/>
      <c r="AW210" s="348"/>
      <c r="AX210" s="348"/>
      <c r="AY210" s="348"/>
      <c r="AZ210" s="348"/>
      <c r="BA210" s="348"/>
      <c r="BB210" s="348"/>
      <c r="BC210" s="348"/>
      <c r="BD210" s="348"/>
      <c r="BE210" s="348"/>
      <c r="BF210" s="348"/>
      <c r="BG210" s="348"/>
      <c r="BH210" s="348"/>
      <c r="BI210" s="348"/>
      <c r="BJ210" s="348"/>
      <c r="BK210" s="348"/>
      <c r="BL210" s="348"/>
      <c r="BM210" s="348"/>
      <c r="BN210" s="348"/>
      <c r="BO210" s="348"/>
      <c r="BP210" s="348"/>
      <c r="BQ210" s="348"/>
      <c r="BR210" s="348"/>
      <c r="BS210" s="348"/>
      <c r="BT210" s="348"/>
      <c r="BU210" s="348"/>
      <c r="BV210" s="348"/>
      <c r="BW210" s="348"/>
      <c r="BX210" s="348"/>
      <c r="BY210" s="348"/>
      <c r="BZ210" s="348"/>
      <c r="CA210" s="348"/>
      <c r="CB210" s="348"/>
      <c r="CC210" s="348"/>
      <c r="CD210" s="348"/>
      <c r="CE210" s="348"/>
      <c r="CF210" s="348"/>
      <c r="CG210" s="348"/>
      <c r="CH210" s="348"/>
      <c r="CI210" s="348"/>
      <c r="CJ210" s="348"/>
      <c r="CK210" s="348"/>
      <c r="CL210" s="348"/>
      <c r="CM210" s="348"/>
      <c r="CN210" s="348"/>
      <c r="CO210" s="348"/>
      <c r="CP210" s="348"/>
      <c r="CQ210" s="348"/>
      <c r="CR210" s="348"/>
      <c r="CS210" s="348"/>
      <c r="CT210" s="348"/>
      <c r="CU210" s="348"/>
      <c r="CV210" s="348"/>
      <c r="CW210" s="348"/>
      <c r="CX210" s="348"/>
      <c r="CY210" s="348"/>
      <c r="CZ210" s="348"/>
      <c r="DA210" s="348"/>
      <c r="DB210" s="348"/>
      <c r="DC210" s="348"/>
      <c r="DD210" s="348"/>
      <c r="DE210" s="348"/>
      <c r="DF210" s="348"/>
      <c r="DG210" s="348"/>
      <c r="DH210" s="348"/>
      <c r="DI210" s="348"/>
      <c r="DJ210" s="348"/>
      <c r="DK210" s="348"/>
      <c r="DL210" s="348"/>
      <c r="DM210" s="348"/>
      <c r="DN210" s="348"/>
      <c r="DO210" s="348"/>
      <c r="DP210" s="348"/>
      <c r="DQ210" s="348"/>
      <c r="DR210" s="348"/>
      <c r="DS210" s="348"/>
      <c r="DT210" s="348"/>
      <c r="DU210" s="348"/>
      <c r="DV210" s="348"/>
      <c r="DW210" s="348"/>
      <c r="DX210" s="348"/>
      <c r="DY210" s="348"/>
      <c r="DZ210" s="348"/>
      <c r="EA210" s="348"/>
      <c r="EB210" s="348"/>
      <c r="EC210" s="348"/>
      <c r="ED210" s="348"/>
      <c r="EE210" s="348"/>
      <c r="EF210" s="348"/>
      <c r="EG210" s="348"/>
      <c r="EH210" s="348"/>
      <c r="EI210" s="348"/>
      <c r="EJ210" s="348"/>
      <c r="EK210" s="348"/>
      <c r="EL210" s="348"/>
      <c r="EM210" s="348"/>
      <c r="EN210" s="348"/>
      <c r="EO210" s="348"/>
      <c r="EP210" s="348"/>
      <c r="EQ210" s="348"/>
      <c r="ER210" s="348"/>
      <c r="ES210" s="348"/>
      <c r="ET210" s="348"/>
      <c r="EU210" s="348"/>
      <c r="EV210" s="348"/>
      <c r="EW210" s="348"/>
      <c r="EX210" s="348"/>
      <c r="EY210" s="348"/>
      <c r="EZ210" s="348"/>
      <c r="FA210" s="348"/>
      <c r="FB210" s="348"/>
      <c r="FC210" s="348"/>
      <c r="FD210" s="348"/>
      <c r="FE210" s="348"/>
      <c r="FF210" s="348"/>
      <c r="FG210" s="348"/>
      <c r="FH210" s="348"/>
      <c r="FI210" s="348"/>
      <c r="FJ210" s="348"/>
      <c r="FK210" s="348"/>
      <c r="FL210" s="348"/>
      <c r="FM210" s="348"/>
      <c r="FN210" s="348"/>
      <c r="FO210" s="348"/>
      <c r="FP210" s="348"/>
      <c r="FQ210" s="348"/>
      <c r="FR210" s="348"/>
      <c r="FS210" s="348"/>
      <c r="FT210" s="348"/>
      <c r="FU210" s="348"/>
      <c r="FV210" s="348"/>
      <c r="FW210" s="348"/>
      <c r="FX210" s="348"/>
      <c r="FY210" s="348"/>
      <c r="FZ210" s="348"/>
      <c r="GA210" s="348"/>
      <c r="GB210" s="348"/>
      <c r="GC210" s="348"/>
      <c r="GD210" s="348"/>
      <c r="GE210" s="348"/>
      <c r="GF210" s="348"/>
      <c r="GG210" s="348"/>
      <c r="GH210" s="348"/>
      <c r="GI210" s="348"/>
      <c r="GJ210" s="348"/>
      <c r="GK210" s="348"/>
      <c r="GL210" s="348"/>
      <c r="GM210" s="348"/>
      <c r="GN210" s="348"/>
      <c r="GO210" s="348"/>
      <c r="GP210" s="348"/>
      <c r="GQ210" s="348"/>
      <c r="GR210" s="348"/>
      <c r="GS210" s="348"/>
      <c r="GT210" s="348"/>
      <c r="GU210" s="348"/>
      <c r="GV210" s="348"/>
      <c r="GW210" s="348"/>
      <c r="GX210" s="348"/>
      <c r="GY210" s="348"/>
      <c r="GZ210" s="348"/>
      <c r="HA210" s="348"/>
      <c r="HB210" s="348"/>
      <c r="HC210" s="348"/>
      <c r="HD210" s="348"/>
      <c r="HE210" s="348"/>
      <c r="HF210" s="348"/>
      <c r="HG210" s="348"/>
      <c r="HH210" s="348"/>
      <c r="HI210" s="348"/>
      <c r="HJ210" s="348"/>
      <c r="HK210" s="348"/>
      <c r="HL210" s="348"/>
      <c r="HM210" s="348"/>
      <c r="HN210" s="348"/>
      <c r="HO210" s="348"/>
      <c r="HP210" s="348"/>
      <c r="HQ210" s="348"/>
      <c r="HR210" s="348"/>
      <c r="HS210" s="348"/>
      <c r="HT210" s="348"/>
      <c r="HU210" s="348"/>
      <c r="HV210" s="348"/>
      <c r="HW210" s="348"/>
      <c r="HX210" s="348"/>
      <c r="HY210" s="348"/>
      <c r="HZ210" s="348"/>
      <c r="IA210" s="348"/>
      <c r="IB210" s="348"/>
      <c r="IC210" s="348"/>
      <c r="ID210" s="348"/>
      <c r="IE210" s="348"/>
      <c r="IF210" s="348"/>
      <c r="IG210" s="348"/>
      <c r="IH210" s="348"/>
      <c r="II210" s="348"/>
      <c r="IJ210" s="348"/>
      <c r="IK210" s="348"/>
      <c r="IL210" s="348"/>
      <c r="IM210" s="348"/>
      <c r="IN210" s="348"/>
      <c r="IO210" s="348"/>
      <c r="IP210" s="348"/>
      <c r="IQ210" s="348"/>
      <c r="IR210" s="348"/>
      <c r="IS210" s="348"/>
      <c r="IT210" s="348"/>
    </row>
    <row r="211" spans="1:254" s="380" customFormat="1" ht="25.5" x14ac:dyDescent="0.2">
      <c r="A211" s="433" t="s">
        <v>572</v>
      </c>
      <c r="B211" s="383" t="s">
        <v>792</v>
      </c>
      <c r="C211" s="386" t="s">
        <v>562</v>
      </c>
      <c r="D211" s="386" t="s">
        <v>415</v>
      </c>
      <c r="E211" s="386" t="s">
        <v>825</v>
      </c>
      <c r="F211" s="386"/>
      <c r="G211" s="384">
        <f>SUM(G212)</f>
        <v>1413.03</v>
      </c>
      <c r="H211" s="348"/>
      <c r="I211" s="348"/>
      <c r="J211" s="348"/>
      <c r="K211" s="348"/>
      <c r="L211" s="348"/>
      <c r="M211" s="348"/>
      <c r="N211" s="348"/>
      <c r="O211" s="348"/>
      <c r="P211" s="348"/>
      <c r="Q211" s="348"/>
      <c r="R211" s="348"/>
      <c r="S211" s="348"/>
      <c r="T211" s="348"/>
      <c r="U211" s="348"/>
      <c r="V211" s="348"/>
      <c r="W211" s="348"/>
      <c r="X211" s="348"/>
      <c r="Y211" s="348"/>
      <c r="Z211" s="348"/>
      <c r="AA211" s="348"/>
      <c r="AB211" s="348"/>
      <c r="AC211" s="348"/>
      <c r="AD211" s="348"/>
      <c r="AE211" s="348"/>
      <c r="AF211" s="348"/>
      <c r="AG211" s="348"/>
      <c r="AH211" s="348"/>
      <c r="AI211" s="348"/>
      <c r="AJ211" s="348"/>
      <c r="AK211" s="348"/>
      <c r="AL211" s="348"/>
      <c r="AM211" s="348"/>
      <c r="AN211" s="348"/>
      <c r="AO211" s="348"/>
      <c r="AP211" s="348"/>
      <c r="AQ211" s="348"/>
      <c r="AR211" s="348"/>
      <c r="AS211" s="348"/>
      <c r="AT211" s="348"/>
      <c r="AU211" s="348"/>
      <c r="AV211" s="348"/>
      <c r="AW211" s="348"/>
      <c r="AX211" s="348"/>
      <c r="AY211" s="348"/>
      <c r="AZ211" s="348"/>
      <c r="BA211" s="348"/>
      <c r="BB211" s="348"/>
      <c r="BC211" s="348"/>
      <c r="BD211" s="348"/>
      <c r="BE211" s="348"/>
      <c r="BF211" s="348"/>
      <c r="BG211" s="348"/>
      <c r="BH211" s="348"/>
      <c r="BI211" s="348"/>
      <c r="BJ211" s="348"/>
      <c r="BK211" s="348"/>
      <c r="BL211" s="348"/>
      <c r="BM211" s="348"/>
      <c r="BN211" s="348"/>
      <c r="BO211" s="348"/>
      <c r="BP211" s="348"/>
      <c r="BQ211" s="348"/>
      <c r="BR211" s="348"/>
      <c r="BS211" s="348"/>
      <c r="BT211" s="348"/>
      <c r="BU211" s="348"/>
      <c r="BV211" s="348"/>
      <c r="BW211" s="348"/>
      <c r="BX211" s="348"/>
      <c r="BY211" s="348"/>
      <c r="BZ211" s="348"/>
      <c r="CA211" s="348"/>
      <c r="CB211" s="348"/>
      <c r="CC211" s="348"/>
      <c r="CD211" s="348"/>
      <c r="CE211" s="348"/>
      <c r="CF211" s="348"/>
      <c r="CG211" s="348"/>
      <c r="CH211" s="348"/>
      <c r="CI211" s="348"/>
      <c r="CJ211" s="348"/>
      <c r="CK211" s="348"/>
      <c r="CL211" s="348"/>
      <c r="CM211" s="348"/>
      <c r="CN211" s="348"/>
      <c r="CO211" s="348"/>
      <c r="CP211" s="348"/>
      <c r="CQ211" s="348"/>
      <c r="CR211" s="348"/>
      <c r="CS211" s="348"/>
      <c r="CT211" s="348"/>
      <c r="CU211" s="348"/>
      <c r="CV211" s="348"/>
      <c r="CW211" s="348"/>
      <c r="CX211" s="348"/>
      <c r="CY211" s="348"/>
      <c r="CZ211" s="348"/>
      <c r="DA211" s="348"/>
      <c r="DB211" s="348"/>
      <c r="DC211" s="348"/>
      <c r="DD211" s="348"/>
      <c r="DE211" s="348"/>
      <c r="DF211" s="348"/>
      <c r="DG211" s="348"/>
      <c r="DH211" s="348"/>
      <c r="DI211" s="348"/>
      <c r="DJ211" s="348"/>
      <c r="DK211" s="348"/>
      <c r="DL211" s="348"/>
      <c r="DM211" s="348"/>
      <c r="DN211" s="348"/>
      <c r="DO211" s="348"/>
      <c r="DP211" s="348"/>
      <c r="DQ211" s="348"/>
      <c r="DR211" s="348"/>
      <c r="DS211" s="348"/>
      <c r="DT211" s="348"/>
      <c r="DU211" s="348"/>
      <c r="DV211" s="348"/>
      <c r="DW211" s="348"/>
      <c r="DX211" s="348"/>
      <c r="DY211" s="348"/>
      <c r="DZ211" s="348"/>
      <c r="EA211" s="348"/>
      <c r="EB211" s="348"/>
      <c r="EC211" s="348"/>
      <c r="ED211" s="348"/>
      <c r="EE211" s="348"/>
      <c r="EF211" s="348"/>
      <c r="EG211" s="348"/>
      <c r="EH211" s="348"/>
      <c r="EI211" s="348"/>
      <c r="EJ211" s="348"/>
      <c r="EK211" s="348"/>
      <c r="EL211" s="348"/>
      <c r="EM211" s="348"/>
      <c r="EN211" s="348"/>
      <c r="EO211" s="348"/>
      <c r="EP211" s="348"/>
      <c r="EQ211" s="348"/>
      <c r="ER211" s="348"/>
      <c r="ES211" s="348"/>
      <c r="ET211" s="348"/>
      <c r="EU211" s="348"/>
      <c r="EV211" s="348"/>
      <c r="EW211" s="348"/>
      <c r="EX211" s="348"/>
      <c r="EY211" s="348"/>
      <c r="EZ211" s="348"/>
      <c r="FA211" s="348"/>
      <c r="FB211" s="348"/>
      <c r="FC211" s="348"/>
      <c r="FD211" s="348"/>
      <c r="FE211" s="348"/>
      <c r="FF211" s="348"/>
      <c r="FG211" s="348"/>
      <c r="FH211" s="348"/>
      <c r="FI211" s="348"/>
      <c r="FJ211" s="348"/>
      <c r="FK211" s="348"/>
      <c r="FL211" s="348"/>
      <c r="FM211" s="348"/>
      <c r="FN211" s="348"/>
      <c r="FO211" s="348"/>
      <c r="FP211" s="348"/>
      <c r="FQ211" s="348"/>
      <c r="FR211" s="348"/>
      <c r="FS211" s="348"/>
      <c r="FT211" s="348"/>
      <c r="FU211" s="348"/>
      <c r="FV211" s="348"/>
      <c r="FW211" s="348"/>
      <c r="FX211" s="348"/>
      <c r="FY211" s="348"/>
      <c r="FZ211" s="348"/>
      <c r="GA211" s="348"/>
      <c r="GB211" s="348"/>
      <c r="GC211" s="348"/>
      <c r="GD211" s="348"/>
      <c r="GE211" s="348"/>
      <c r="GF211" s="348"/>
      <c r="GG211" s="348"/>
      <c r="GH211" s="348"/>
      <c r="GI211" s="348"/>
      <c r="GJ211" s="348"/>
      <c r="GK211" s="348"/>
      <c r="GL211" s="348"/>
      <c r="GM211" s="348"/>
      <c r="GN211" s="348"/>
      <c r="GO211" s="348"/>
      <c r="GP211" s="348"/>
      <c r="GQ211" s="348"/>
      <c r="GR211" s="348"/>
      <c r="GS211" s="348"/>
      <c r="GT211" s="348"/>
      <c r="GU211" s="348"/>
      <c r="GV211" s="348"/>
      <c r="GW211" s="348"/>
      <c r="GX211" s="348"/>
      <c r="GY211" s="348"/>
      <c r="GZ211" s="348"/>
      <c r="HA211" s="348"/>
      <c r="HB211" s="348"/>
      <c r="HC211" s="348"/>
      <c r="HD211" s="348"/>
      <c r="HE211" s="348"/>
      <c r="HF211" s="348"/>
      <c r="HG211" s="348"/>
      <c r="HH211" s="348"/>
      <c r="HI211" s="348"/>
      <c r="HJ211" s="348"/>
      <c r="HK211" s="348"/>
      <c r="HL211" s="348"/>
      <c r="HM211" s="348"/>
      <c r="HN211" s="348"/>
      <c r="HO211" s="348"/>
      <c r="HP211" s="348"/>
      <c r="HQ211" s="348"/>
      <c r="HR211" s="348"/>
      <c r="HS211" s="348"/>
      <c r="HT211" s="348"/>
      <c r="HU211" s="348"/>
      <c r="HV211" s="348"/>
      <c r="HW211" s="348"/>
      <c r="HX211" s="348"/>
      <c r="HY211" s="348"/>
      <c r="HZ211" s="348"/>
      <c r="IA211" s="348"/>
      <c r="IB211" s="348"/>
      <c r="IC211" s="348"/>
      <c r="ID211" s="348"/>
      <c r="IE211" s="348"/>
      <c r="IF211" s="348"/>
      <c r="IG211" s="348"/>
      <c r="IH211" s="348"/>
      <c r="II211" s="348"/>
      <c r="IJ211" s="348"/>
      <c r="IK211" s="348"/>
      <c r="IL211" s="348"/>
      <c r="IM211" s="348"/>
      <c r="IN211" s="348"/>
      <c r="IO211" s="348"/>
      <c r="IP211" s="348"/>
      <c r="IQ211" s="348"/>
      <c r="IR211" s="348"/>
      <c r="IS211" s="348"/>
      <c r="IT211" s="348"/>
    </row>
    <row r="212" spans="1:254" s="380" customFormat="1" ht="25.5" x14ac:dyDescent="0.2">
      <c r="A212" s="381" t="s">
        <v>472</v>
      </c>
      <c r="B212" s="383" t="s">
        <v>792</v>
      </c>
      <c r="C212" s="386" t="s">
        <v>562</v>
      </c>
      <c r="D212" s="386" t="s">
        <v>415</v>
      </c>
      <c r="E212" s="386" t="s">
        <v>825</v>
      </c>
      <c r="F212" s="386" t="s">
        <v>473</v>
      </c>
      <c r="G212" s="384">
        <v>1413.03</v>
      </c>
      <c r="H212" s="348"/>
      <c r="I212" s="348"/>
      <c r="J212" s="348"/>
      <c r="K212" s="348"/>
      <c r="L212" s="348"/>
      <c r="M212" s="348"/>
      <c r="N212" s="348"/>
      <c r="O212" s="348"/>
      <c r="P212" s="348"/>
      <c r="Q212" s="348"/>
      <c r="R212" s="348"/>
      <c r="S212" s="348"/>
      <c r="T212" s="348"/>
      <c r="U212" s="348"/>
      <c r="V212" s="348"/>
      <c r="W212" s="348"/>
      <c r="X212" s="348"/>
      <c r="Y212" s="348"/>
      <c r="Z212" s="348"/>
      <c r="AA212" s="348"/>
      <c r="AB212" s="348"/>
      <c r="AC212" s="348"/>
      <c r="AD212" s="348"/>
      <c r="AE212" s="348"/>
      <c r="AF212" s="348"/>
      <c r="AG212" s="348"/>
      <c r="AH212" s="348"/>
      <c r="AI212" s="348"/>
      <c r="AJ212" s="348"/>
      <c r="AK212" s="348"/>
      <c r="AL212" s="348"/>
      <c r="AM212" s="348"/>
      <c r="AN212" s="348"/>
      <c r="AO212" s="348"/>
      <c r="AP212" s="348"/>
      <c r="AQ212" s="348"/>
      <c r="AR212" s="348"/>
      <c r="AS212" s="348"/>
      <c r="AT212" s="348"/>
      <c r="AU212" s="348"/>
      <c r="AV212" s="348"/>
      <c r="AW212" s="348"/>
      <c r="AX212" s="348"/>
      <c r="AY212" s="348"/>
      <c r="AZ212" s="348"/>
      <c r="BA212" s="348"/>
      <c r="BB212" s="348"/>
      <c r="BC212" s="348"/>
      <c r="BD212" s="348"/>
      <c r="BE212" s="348"/>
      <c r="BF212" s="348"/>
      <c r="BG212" s="348"/>
      <c r="BH212" s="348"/>
      <c r="BI212" s="348"/>
      <c r="BJ212" s="348"/>
      <c r="BK212" s="348"/>
      <c r="BL212" s="348"/>
      <c r="BM212" s="348"/>
      <c r="BN212" s="348"/>
      <c r="BO212" s="348"/>
      <c r="BP212" s="348"/>
      <c r="BQ212" s="348"/>
      <c r="BR212" s="348"/>
      <c r="BS212" s="348"/>
      <c r="BT212" s="348"/>
      <c r="BU212" s="348"/>
      <c r="BV212" s="348"/>
      <c r="BW212" s="348"/>
      <c r="BX212" s="348"/>
      <c r="BY212" s="348"/>
      <c r="BZ212" s="348"/>
      <c r="CA212" s="348"/>
      <c r="CB212" s="348"/>
      <c r="CC212" s="348"/>
      <c r="CD212" s="348"/>
      <c r="CE212" s="348"/>
      <c r="CF212" s="348"/>
      <c r="CG212" s="348"/>
      <c r="CH212" s="348"/>
      <c r="CI212" s="348"/>
      <c r="CJ212" s="348"/>
      <c r="CK212" s="348"/>
      <c r="CL212" s="348"/>
      <c r="CM212" s="348"/>
      <c r="CN212" s="348"/>
      <c r="CO212" s="348"/>
      <c r="CP212" s="348"/>
      <c r="CQ212" s="348"/>
      <c r="CR212" s="348"/>
      <c r="CS212" s="348"/>
      <c r="CT212" s="348"/>
      <c r="CU212" s="348"/>
      <c r="CV212" s="348"/>
      <c r="CW212" s="348"/>
      <c r="CX212" s="348"/>
      <c r="CY212" s="348"/>
      <c r="CZ212" s="348"/>
      <c r="DA212" s="348"/>
      <c r="DB212" s="348"/>
      <c r="DC212" s="348"/>
      <c r="DD212" s="348"/>
      <c r="DE212" s="348"/>
      <c r="DF212" s="348"/>
      <c r="DG212" s="348"/>
      <c r="DH212" s="348"/>
      <c r="DI212" s="348"/>
      <c r="DJ212" s="348"/>
      <c r="DK212" s="348"/>
      <c r="DL212" s="348"/>
      <c r="DM212" s="348"/>
      <c r="DN212" s="348"/>
      <c r="DO212" s="348"/>
      <c r="DP212" s="348"/>
      <c r="DQ212" s="348"/>
      <c r="DR212" s="348"/>
      <c r="DS212" s="348"/>
      <c r="DT212" s="348"/>
      <c r="DU212" s="348"/>
      <c r="DV212" s="348"/>
      <c r="DW212" s="348"/>
      <c r="DX212" s="348"/>
      <c r="DY212" s="348"/>
      <c r="DZ212" s="348"/>
      <c r="EA212" s="348"/>
      <c r="EB212" s="348"/>
      <c r="EC212" s="348"/>
      <c r="ED212" s="348"/>
      <c r="EE212" s="348"/>
      <c r="EF212" s="348"/>
      <c r="EG212" s="348"/>
      <c r="EH212" s="348"/>
      <c r="EI212" s="348"/>
      <c r="EJ212" s="348"/>
      <c r="EK212" s="348"/>
      <c r="EL212" s="348"/>
      <c r="EM212" s="348"/>
      <c r="EN212" s="348"/>
      <c r="EO212" s="348"/>
      <c r="EP212" s="348"/>
      <c r="EQ212" s="348"/>
      <c r="ER212" s="348"/>
      <c r="ES212" s="348"/>
      <c r="ET212" s="348"/>
      <c r="EU212" s="348"/>
      <c r="EV212" s="348"/>
      <c r="EW212" s="348"/>
      <c r="EX212" s="348"/>
      <c r="EY212" s="348"/>
      <c r="EZ212" s="348"/>
      <c r="FA212" s="348"/>
      <c r="FB212" s="348"/>
      <c r="FC212" s="348"/>
      <c r="FD212" s="348"/>
      <c r="FE212" s="348"/>
      <c r="FF212" s="348"/>
      <c r="FG212" s="348"/>
      <c r="FH212" s="348"/>
      <c r="FI212" s="348"/>
      <c r="FJ212" s="348"/>
      <c r="FK212" s="348"/>
      <c r="FL212" s="348"/>
      <c r="FM212" s="348"/>
      <c r="FN212" s="348"/>
      <c r="FO212" s="348"/>
      <c r="FP212" s="348"/>
      <c r="FQ212" s="348"/>
      <c r="FR212" s="348"/>
      <c r="FS212" s="348"/>
      <c r="FT212" s="348"/>
      <c r="FU212" s="348"/>
      <c r="FV212" s="348"/>
      <c r="FW212" s="348"/>
      <c r="FX212" s="348"/>
      <c r="FY212" s="348"/>
      <c r="FZ212" s="348"/>
      <c r="GA212" s="348"/>
      <c r="GB212" s="348"/>
      <c r="GC212" s="348"/>
      <c r="GD212" s="348"/>
      <c r="GE212" s="348"/>
      <c r="GF212" s="348"/>
      <c r="GG212" s="348"/>
      <c r="GH212" s="348"/>
      <c r="GI212" s="348"/>
      <c r="GJ212" s="348"/>
      <c r="GK212" s="348"/>
      <c r="GL212" s="348"/>
      <c r="GM212" s="348"/>
      <c r="GN212" s="348"/>
      <c r="GO212" s="348"/>
      <c r="GP212" s="348"/>
      <c r="GQ212" s="348"/>
      <c r="GR212" s="348"/>
      <c r="GS212" s="348"/>
      <c r="GT212" s="348"/>
      <c r="GU212" s="348"/>
      <c r="GV212" s="348"/>
      <c r="GW212" s="348"/>
      <c r="GX212" s="348"/>
      <c r="GY212" s="348"/>
      <c r="GZ212" s="348"/>
      <c r="HA212" s="348"/>
      <c r="HB212" s="348"/>
      <c r="HC212" s="348"/>
      <c r="HD212" s="348"/>
      <c r="HE212" s="348"/>
      <c r="HF212" s="348"/>
      <c r="HG212" s="348"/>
      <c r="HH212" s="348"/>
      <c r="HI212" s="348"/>
      <c r="HJ212" s="348"/>
      <c r="HK212" s="348"/>
      <c r="HL212" s="348"/>
      <c r="HM212" s="348"/>
      <c r="HN212" s="348"/>
      <c r="HO212" s="348"/>
      <c r="HP212" s="348"/>
      <c r="HQ212" s="348"/>
      <c r="HR212" s="348"/>
      <c r="HS212" s="348"/>
      <c r="HT212" s="348"/>
      <c r="HU212" s="348"/>
      <c r="HV212" s="348"/>
      <c r="HW212" s="348"/>
      <c r="HX212" s="348"/>
      <c r="HY212" s="348"/>
      <c r="HZ212" s="348"/>
      <c r="IA212" s="348"/>
      <c r="IB212" s="348"/>
      <c r="IC212" s="348"/>
      <c r="ID212" s="348"/>
      <c r="IE212" s="348"/>
      <c r="IF212" s="348"/>
      <c r="IG212" s="348"/>
      <c r="IH212" s="348"/>
      <c r="II212" s="348"/>
      <c r="IJ212" s="348"/>
      <c r="IK212" s="348"/>
      <c r="IL212" s="348"/>
      <c r="IM212" s="348"/>
      <c r="IN212" s="348"/>
      <c r="IO212" s="348"/>
      <c r="IP212" s="348"/>
      <c r="IQ212" s="348"/>
      <c r="IR212" s="348"/>
      <c r="IS212" s="348"/>
      <c r="IT212" s="348"/>
    </row>
    <row r="213" spans="1:254" s="380" customFormat="1" ht="25.5" x14ac:dyDescent="0.2">
      <c r="A213" s="376" t="s">
        <v>573</v>
      </c>
      <c r="B213" s="378" t="s">
        <v>792</v>
      </c>
      <c r="C213" s="389" t="s">
        <v>562</v>
      </c>
      <c r="D213" s="389" t="s">
        <v>415</v>
      </c>
      <c r="E213" s="389" t="s">
        <v>574</v>
      </c>
      <c r="F213" s="389"/>
      <c r="G213" s="379">
        <f>SUM(G214)</f>
        <v>12733.56</v>
      </c>
    </row>
    <row r="214" spans="1:254" s="238" customFormat="1" ht="25.5" x14ac:dyDescent="0.2">
      <c r="A214" s="381" t="s">
        <v>472</v>
      </c>
      <c r="B214" s="383" t="s">
        <v>792</v>
      </c>
      <c r="C214" s="386" t="s">
        <v>562</v>
      </c>
      <c r="D214" s="386" t="s">
        <v>415</v>
      </c>
      <c r="E214" s="386" t="s">
        <v>574</v>
      </c>
      <c r="F214" s="386" t="s">
        <v>473</v>
      </c>
      <c r="G214" s="384">
        <v>12733.56</v>
      </c>
    </row>
    <row r="215" spans="1:254" s="380" customFormat="1" ht="25.5" x14ac:dyDescent="0.2">
      <c r="A215" s="433" t="s">
        <v>572</v>
      </c>
      <c r="B215" s="383" t="s">
        <v>792</v>
      </c>
      <c r="C215" s="386" t="s">
        <v>562</v>
      </c>
      <c r="D215" s="386" t="s">
        <v>415</v>
      </c>
      <c r="E215" s="386" t="s">
        <v>575</v>
      </c>
      <c r="F215" s="386"/>
      <c r="G215" s="384">
        <f>SUM(G216)</f>
        <v>19307.32</v>
      </c>
      <c r="H215" s="348"/>
      <c r="I215" s="348"/>
      <c r="J215" s="348"/>
      <c r="K215" s="348"/>
      <c r="L215" s="348"/>
      <c r="M215" s="348"/>
      <c r="N215" s="348"/>
      <c r="O215" s="348"/>
      <c r="P215" s="348"/>
      <c r="Q215" s="348"/>
      <c r="R215" s="348"/>
      <c r="S215" s="348"/>
      <c r="T215" s="348"/>
      <c r="U215" s="348"/>
      <c r="V215" s="348"/>
      <c r="W215" s="348"/>
      <c r="X215" s="348"/>
      <c r="Y215" s="348"/>
      <c r="Z215" s="348"/>
      <c r="AA215" s="348"/>
      <c r="AB215" s="348"/>
      <c r="AC215" s="348"/>
      <c r="AD215" s="348"/>
      <c r="AE215" s="348"/>
      <c r="AF215" s="348"/>
      <c r="AG215" s="348"/>
      <c r="AH215" s="348"/>
      <c r="AI215" s="348"/>
      <c r="AJ215" s="348"/>
      <c r="AK215" s="348"/>
      <c r="AL215" s="348"/>
      <c r="AM215" s="348"/>
      <c r="AN215" s="348"/>
      <c r="AO215" s="348"/>
      <c r="AP215" s="348"/>
      <c r="AQ215" s="348"/>
      <c r="AR215" s="348"/>
      <c r="AS215" s="348"/>
      <c r="AT215" s="348"/>
      <c r="AU215" s="348"/>
      <c r="AV215" s="348"/>
      <c r="AW215" s="348"/>
      <c r="AX215" s="348"/>
      <c r="AY215" s="348"/>
      <c r="AZ215" s="348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  <c r="BM215" s="348"/>
      <c r="BN215" s="348"/>
      <c r="BO215" s="348"/>
      <c r="BP215" s="348"/>
      <c r="BQ215" s="348"/>
      <c r="BR215" s="348"/>
      <c r="BS215" s="348"/>
      <c r="BT215" s="348"/>
      <c r="BU215" s="348"/>
      <c r="BV215" s="348"/>
      <c r="BW215" s="348"/>
      <c r="BX215" s="348"/>
      <c r="BY215" s="348"/>
      <c r="BZ215" s="348"/>
      <c r="CA215" s="348"/>
      <c r="CB215" s="348"/>
      <c r="CC215" s="348"/>
      <c r="CD215" s="348"/>
      <c r="CE215" s="348"/>
      <c r="CF215" s="348"/>
      <c r="CG215" s="348"/>
      <c r="CH215" s="348"/>
      <c r="CI215" s="348"/>
      <c r="CJ215" s="348"/>
      <c r="CK215" s="348"/>
      <c r="CL215" s="348"/>
      <c r="CM215" s="348"/>
      <c r="CN215" s="348"/>
      <c r="CO215" s="348"/>
      <c r="CP215" s="348"/>
      <c r="CQ215" s="348"/>
      <c r="CR215" s="348"/>
      <c r="CS215" s="348"/>
      <c r="CT215" s="348"/>
      <c r="CU215" s="348"/>
      <c r="CV215" s="348"/>
      <c r="CW215" s="348"/>
      <c r="CX215" s="348"/>
      <c r="CY215" s="348"/>
      <c r="CZ215" s="348"/>
      <c r="DA215" s="348"/>
      <c r="DB215" s="348"/>
      <c r="DC215" s="348"/>
      <c r="DD215" s="348"/>
      <c r="DE215" s="348"/>
      <c r="DF215" s="348"/>
      <c r="DG215" s="348"/>
      <c r="DH215" s="348"/>
      <c r="DI215" s="348"/>
      <c r="DJ215" s="348"/>
      <c r="DK215" s="348"/>
      <c r="DL215" s="348"/>
      <c r="DM215" s="348"/>
      <c r="DN215" s="348"/>
      <c r="DO215" s="348"/>
      <c r="DP215" s="348"/>
      <c r="DQ215" s="348"/>
      <c r="DR215" s="348"/>
      <c r="DS215" s="348"/>
      <c r="DT215" s="348"/>
      <c r="DU215" s="348"/>
      <c r="DV215" s="348"/>
      <c r="DW215" s="348"/>
      <c r="DX215" s="348"/>
      <c r="DY215" s="348"/>
      <c r="DZ215" s="348"/>
      <c r="EA215" s="348"/>
      <c r="EB215" s="348"/>
      <c r="EC215" s="348"/>
      <c r="ED215" s="348"/>
      <c r="EE215" s="348"/>
      <c r="EF215" s="348"/>
      <c r="EG215" s="348"/>
      <c r="EH215" s="348"/>
      <c r="EI215" s="348"/>
      <c r="EJ215" s="348"/>
      <c r="EK215" s="348"/>
      <c r="EL215" s="348"/>
      <c r="EM215" s="348"/>
      <c r="EN215" s="348"/>
      <c r="EO215" s="348"/>
      <c r="EP215" s="348"/>
      <c r="EQ215" s="348"/>
      <c r="ER215" s="348"/>
      <c r="ES215" s="348"/>
      <c r="ET215" s="348"/>
      <c r="EU215" s="348"/>
      <c r="EV215" s="348"/>
      <c r="EW215" s="348"/>
      <c r="EX215" s="348"/>
      <c r="EY215" s="348"/>
      <c r="EZ215" s="348"/>
      <c r="FA215" s="348"/>
      <c r="FB215" s="348"/>
      <c r="FC215" s="348"/>
      <c r="FD215" s="348"/>
      <c r="FE215" s="348"/>
      <c r="FF215" s="348"/>
      <c r="FG215" s="348"/>
      <c r="FH215" s="348"/>
      <c r="FI215" s="348"/>
      <c r="FJ215" s="348"/>
      <c r="FK215" s="348"/>
      <c r="FL215" s="348"/>
      <c r="FM215" s="348"/>
      <c r="FN215" s="348"/>
      <c r="FO215" s="348"/>
      <c r="FP215" s="348"/>
      <c r="FQ215" s="348"/>
      <c r="FR215" s="348"/>
      <c r="FS215" s="348"/>
      <c r="FT215" s="348"/>
      <c r="FU215" s="348"/>
      <c r="FV215" s="348"/>
      <c r="FW215" s="348"/>
      <c r="FX215" s="348"/>
      <c r="FY215" s="348"/>
      <c r="FZ215" s="348"/>
      <c r="GA215" s="348"/>
      <c r="GB215" s="348"/>
      <c r="GC215" s="348"/>
      <c r="GD215" s="348"/>
      <c r="GE215" s="348"/>
      <c r="GF215" s="348"/>
      <c r="GG215" s="348"/>
      <c r="GH215" s="348"/>
      <c r="GI215" s="348"/>
      <c r="GJ215" s="348"/>
      <c r="GK215" s="348"/>
      <c r="GL215" s="348"/>
      <c r="GM215" s="348"/>
      <c r="GN215" s="348"/>
      <c r="GO215" s="348"/>
      <c r="GP215" s="348"/>
      <c r="GQ215" s="348"/>
      <c r="GR215" s="348"/>
      <c r="GS215" s="348"/>
      <c r="GT215" s="348"/>
      <c r="GU215" s="348"/>
      <c r="GV215" s="348"/>
      <c r="GW215" s="348"/>
      <c r="GX215" s="348"/>
      <c r="GY215" s="348"/>
      <c r="GZ215" s="348"/>
      <c r="HA215" s="348"/>
      <c r="HB215" s="348"/>
      <c r="HC215" s="348"/>
      <c r="HD215" s="348"/>
      <c r="HE215" s="348"/>
      <c r="HF215" s="348"/>
      <c r="HG215" s="348"/>
      <c r="HH215" s="348"/>
      <c r="HI215" s="348"/>
      <c r="HJ215" s="348"/>
      <c r="HK215" s="348"/>
      <c r="HL215" s="348"/>
      <c r="HM215" s="348"/>
      <c r="HN215" s="348"/>
      <c r="HO215" s="348"/>
      <c r="HP215" s="348"/>
      <c r="HQ215" s="348"/>
      <c r="HR215" s="348"/>
      <c r="HS215" s="348"/>
      <c r="HT215" s="348"/>
      <c r="HU215" s="348"/>
      <c r="HV215" s="348"/>
      <c r="HW215" s="348"/>
      <c r="HX215" s="348"/>
      <c r="HY215" s="348"/>
      <c r="HZ215" s="348"/>
      <c r="IA215" s="348"/>
      <c r="IB215" s="348"/>
      <c r="IC215" s="348"/>
      <c r="ID215" s="348"/>
      <c r="IE215" s="348"/>
      <c r="IF215" s="348"/>
      <c r="IG215" s="348"/>
      <c r="IH215" s="348"/>
      <c r="II215" s="348"/>
      <c r="IJ215" s="348"/>
      <c r="IK215" s="348"/>
      <c r="IL215" s="348"/>
      <c r="IM215" s="348"/>
      <c r="IN215" s="348"/>
      <c r="IO215" s="348"/>
      <c r="IP215" s="348"/>
      <c r="IQ215" s="348"/>
      <c r="IR215" s="348"/>
      <c r="IS215" s="348"/>
      <c r="IT215" s="348"/>
    </row>
    <row r="216" spans="1:254" s="380" customFormat="1" ht="25.5" x14ac:dyDescent="0.2">
      <c r="A216" s="381" t="s">
        <v>472</v>
      </c>
      <c r="B216" s="383" t="s">
        <v>792</v>
      </c>
      <c r="C216" s="386" t="s">
        <v>562</v>
      </c>
      <c r="D216" s="386" t="s">
        <v>415</v>
      </c>
      <c r="E216" s="386" t="s">
        <v>575</v>
      </c>
      <c r="F216" s="386" t="s">
        <v>473</v>
      </c>
      <c r="G216" s="384">
        <v>19307.32</v>
      </c>
      <c r="H216" s="348"/>
      <c r="I216" s="348"/>
      <c r="J216" s="348"/>
      <c r="K216" s="348"/>
      <c r="L216" s="348"/>
      <c r="M216" s="348"/>
      <c r="N216" s="348"/>
      <c r="O216" s="348"/>
      <c r="P216" s="348"/>
      <c r="Q216" s="348"/>
      <c r="R216" s="348"/>
      <c r="S216" s="348"/>
      <c r="T216" s="348"/>
      <c r="U216" s="348"/>
      <c r="V216" s="348"/>
      <c r="W216" s="348"/>
      <c r="X216" s="348"/>
      <c r="Y216" s="348"/>
      <c r="Z216" s="348"/>
      <c r="AA216" s="348"/>
      <c r="AB216" s="348"/>
      <c r="AC216" s="348"/>
      <c r="AD216" s="348"/>
      <c r="AE216" s="348"/>
      <c r="AF216" s="348"/>
      <c r="AG216" s="348"/>
      <c r="AH216" s="348"/>
      <c r="AI216" s="348"/>
      <c r="AJ216" s="348"/>
      <c r="AK216" s="348"/>
      <c r="AL216" s="348"/>
      <c r="AM216" s="348"/>
      <c r="AN216" s="348"/>
      <c r="AO216" s="348"/>
      <c r="AP216" s="348"/>
      <c r="AQ216" s="348"/>
      <c r="AR216" s="348"/>
      <c r="AS216" s="348"/>
      <c r="AT216" s="348"/>
      <c r="AU216" s="348"/>
      <c r="AV216" s="348"/>
      <c r="AW216" s="348"/>
      <c r="AX216" s="348"/>
      <c r="AY216" s="348"/>
      <c r="AZ216" s="348"/>
      <c r="BA216" s="348"/>
      <c r="BB216" s="348"/>
      <c r="BC216" s="348"/>
      <c r="BD216" s="348"/>
      <c r="BE216" s="348"/>
      <c r="BF216" s="348"/>
      <c r="BG216" s="348"/>
      <c r="BH216" s="348"/>
      <c r="BI216" s="348"/>
      <c r="BJ216" s="348"/>
      <c r="BK216" s="348"/>
      <c r="BL216" s="348"/>
      <c r="BM216" s="348"/>
      <c r="BN216" s="348"/>
      <c r="BO216" s="348"/>
      <c r="BP216" s="348"/>
      <c r="BQ216" s="348"/>
      <c r="BR216" s="348"/>
      <c r="BS216" s="348"/>
      <c r="BT216" s="348"/>
      <c r="BU216" s="348"/>
      <c r="BV216" s="348"/>
      <c r="BW216" s="348"/>
      <c r="BX216" s="348"/>
      <c r="BY216" s="348"/>
      <c r="BZ216" s="348"/>
      <c r="CA216" s="348"/>
      <c r="CB216" s="348"/>
      <c r="CC216" s="348"/>
      <c r="CD216" s="348"/>
      <c r="CE216" s="348"/>
      <c r="CF216" s="348"/>
      <c r="CG216" s="348"/>
      <c r="CH216" s="348"/>
      <c r="CI216" s="348"/>
      <c r="CJ216" s="348"/>
      <c r="CK216" s="348"/>
      <c r="CL216" s="348"/>
      <c r="CM216" s="348"/>
      <c r="CN216" s="348"/>
      <c r="CO216" s="348"/>
      <c r="CP216" s="348"/>
      <c r="CQ216" s="348"/>
      <c r="CR216" s="348"/>
      <c r="CS216" s="348"/>
      <c r="CT216" s="348"/>
      <c r="CU216" s="348"/>
      <c r="CV216" s="348"/>
      <c r="CW216" s="348"/>
      <c r="CX216" s="348"/>
      <c r="CY216" s="348"/>
      <c r="CZ216" s="348"/>
      <c r="DA216" s="348"/>
      <c r="DB216" s="348"/>
      <c r="DC216" s="348"/>
      <c r="DD216" s="348"/>
      <c r="DE216" s="348"/>
      <c r="DF216" s="348"/>
      <c r="DG216" s="348"/>
      <c r="DH216" s="348"/>
      <c r="DI216" s="348"/>
      <c r="DJ216" s="348"/>
      <c r="DK216" s="348"/>
      <c r="DL216" s="348"/>
      <c r="DM216" s="348"/>
      <c r="DN216" s="348"/>
      <c r="DO216" s="348"/>
      <c r="DP216" s="348"/>
      <c r="DQ216" s="348"/>
      <c r="DR216" s="348"/>
      <c r="DS216" s="348"/>
      <c r="DT216" s="348"/>
      <c r="DU216" s="348"/>
      <c r="DV216" s="348"/>
      <c r="DW216" s="348"/>
      <c r="DX216" s="348"/>
      <c r="DY216" s="348"/>
      <c r="DZ216" s="348"/>
      <c r="EA216" s="348"/>
      <c r="EB216" s="348"/>
      <c r="EC216" s="348"/>
      <c r="ED216" s="348"/>
      <c r="EE216" s="348"/>
      <c r="EF216" s="348"/>
      <c r="EG216" s="348"/>
      <c r="EH216" s="348"/>
      <c r="EI216" s="348"/>
      <c r="EJ216" s="348"/>
      <c r="EK216" s="348"/>
      <c r="EL216" s="348"/>
      <c r="EM216" s="348"/>
      <c r="EN216" s="348"/>
      <c r="EO216" s="348"/>
      <c r="EP216" s="348"/>
      <c r="EQ216" s="348"/>
      <c r="ER216" s="348"/>
      <c r="ES216" s="348"/>
      <c r="ET216" s="348"/>
      <c r="EU216" s="348"/>
      <c r="EV216" s="348"/>
      <c r="EW216" s="348"/>
      <c r="EX216" s="348"/>
      <c r="EY216" s="348"/>
      <c r="EZ216" s="348"/>
      <c r="FA216" s="348"/>
      <c r="FB216" s="348"/>
      <c r="FC216" s="348"/>
      <c r="FD216" s="348"/>
      <c r="FE216" s="348"/>
      <c r="FF216" s="348"/>
      <c r="FG216" s="348"/>
      <c r="FH216" s="348"/>
      <c r="FI216" s="348"/>
      <c r="FJ216" s="348"/>
      <c r="FK216" s="348"/>
      <c r="FL216" s="348"/>
      <c r="FM216" s="348"/>
      <c r="FN216" s="348"/>
      <c r="FO216" s="348"/>
      <c r="FP216" s="348"/>
      <c r="FQ216" s="348"/>
      <c r="FR216" s="348"/>
      <c r="FS216" s="348"/>
      <c r="FT216" s="348"/>
      <c r="FU216" s="348"/>
      <c r="FV216" s="348"/>
      <c r="FW216" s="348"/>
      <c r="FX216" s="348"/>
      <c r="FY216" s="348"/>
      <c r="FZ216" s="348"/>
      <c r="GA216" s="348"/>
      <c r="GB216" s="348"/>
      <c r="GC216" s="348"/>
      <c r="GD216" s="348"/>
      <c r="GE216" s="348"/>
      <c r="GF216" s="348"/>
      <c r="GG216" s="348"/>
      <c r="GH216" s="348"/>
      <c r="GI216" s="348"/>
      <c r="GJ216" s="348"/>
      <c r="GK216" s="348"/>
      <c r="GL216" s="348"/>
      <c r="GM216" s="348"/>
      <c r="GN216" s="348"/>
      <c r="GO216" s="348"/>
      <c r="GP216" s="348"/>
      <c r="GQ216" s="348"/>
      <c r="GR216" s="348"/>
      <c r="GS216" s="348"/>
      <c r="GT216" s="348"/>
      <c r="GU216" s="348"/>
      <c r="GV216" s="348"/>
      <c r="GW216" s="348"/>
      <c r="GX216" s="348"/>
      <c r="GY216" s="348"/>
      <c r="GZ216" s="348"/>
      <c r="HA216" s="348"/>
      <c r="HB216" s="348"/>
      <c r="HC216" s="348"/>
      <c r="HD216" s="348"/>
      <c r="HE216" s="348"/>
      <c r="HF216" s="348"/>
      <c r="HG216" s="348"/>
      <c r="HH216" s="348"/>
      <c r="HI216" s="348"/>
      <c r="HJ216" s="348"/>
      <c r="HK216" s="348"/>
      <c r="HL216" s="348"/>
      <c r="HM216" s="348"/>
      <c r="HN216" s="348"/>
      <c r="HO216" s="348"/>
      <c r="HP216" s="348"/>
      <c r="HQ216" s="348"/>
      <c r="HR216" s="348"/>
      <c r="HS216" s="348"/>
      <c r="HT216" s="348"/>
      <c r="HU216" s="348"/>
      <c r="HV216" s="348"/>
      <c r="HW216" s="348"/>
      <c r="HX216" s="348"/>
      <c r="HY216" s="348"/>
      <c r="HZ216" s="348"/>
      <c r="IA216" s="348"/>
      <c r="IB216" s="348"/>
      <c r="IC216" s="348"/>
      <c r="ID216" s="348"/>
      <c r="IE216" s="348"/>
      <c r="IF216" s="348"/>
      <c r="IG216" s="348"/>
      <c r="IH216" s="348"/>
      <c r="II216" s="348"/>
      <c r="IJ216" s="348"/>
      <c r="IK216" s="348"/>
      <c r="IL216" s="348"/>
      <c r="IM216" s="348"/>
      <c r="IN216" s="348"/>
      <c r="IO216" s="348"/>
      <c r="IP216" s="348"/>
      <c r="IQ216" s="348"/>
      <c r="IR216" s="348"/>
      <c r="IS216" s="348"/>
      <c r="IT216" s="348"/>
    </row>
    <row r="217" spans="1:254" s="380" customFormat="1" ht="51" x14ac:dyDescent="0.2">
      <c r="A217" s="376" t="s">
        <v>576</v>
      </c>
      <c r="B217" s="378" t="s">
        <v>792</v>
      </c>
      <c r="C217" s="389" t="s">
        <v>562</v>
      </c>
      <c r="D217" s="389" t="s">
        <v>415</v>
      </c>
      <c r="E217" s="389" t="s">
        <v>577</v>
      </c>
      <c r="F217" s="389"/>
      <c r="G217" s="379">
        <f>SUM(G218+G219)</f>
        <v>3079.68</v>
      </c>
    </row>
    <row r="218" spans="1:254" s="238" customFormat="1" x14ac:dyDescent="0.2">
      <c r="A218" s="381" t="s">
        <v>794</v>
      </c>
      <c r="B218" s="383" t="s">
        <v>792</v>
      </c>
      <c r="C218" s="386" t="s">
        <v>562</v>
      </c>
      <c r="D218" s="386" t="s">
        <v>415</v>
      </c>
      <c r="E218" s="386" t="s">
        <v>577</v>
      </c>
      <c r="F218" s="386" t="s">
        <v>428</v>
      </c>
      <c r="G218" s="384">
        <v>3079.68</v>
      </c>
    </row>
    <row r="219" spans="1:254" s="238" customFormat="1" ht="25.5" x14ac:dyDescent="0.2">
      <c r="A219" s="381" t="s">
        <v>472</v>
      </c>
      <c r="B219" s="383" t="s">
        <v>792</v>
      </c>
      <c r="C219" s="386" t="s">
        <v>562</v>
      </c>
      <c r="D219" s="386" t="s">
        <v>415</v>
      </c>
      <c r="E219" s="386" t="s">
        <v>577</v>
      </c>
      <c r="F219" s="386" t="s">
        <v>473</v>
      </c>
      <c r="G219" s="384">
        <v>0</v>
      </c>
    </row>
    <row r="220" spans="1:254" s="238" customFormat="1" x14ac:dyDescent="0.2">
      <c r="A220" s="376" t="s">
        <v>826</v>
      </c>
      <c r="B220" s="378" t="s">
        <v>792</v>
      </c>
      <c r="C220" s="378" t="s">
        <v>562</v>
      </c>
      <c r="D220" s="378" t="s">
        <v>415</v>
      </c>
      <c r="E220" s="378" t="s">
        <v>465</v>
      </c>
      <c r="F220" s="378"/>
      <c r="G220" s="417">
        <f>SUM(G221)</f>
        <v>602</v>
      </c>
      <c r="H220" s="380"/>
      <c r="I220" s="380"/>
      <c r="J220" s="380"/>
      <c r="K220" s="380"/>
      <c r="L220" s="380"/>
      <c r="M220" s="380"/>
      <c r="N220" s="380"/>
      <c r="O220" s="380"/>
      <c r="P220" s="380"/>
      <c r="Q220" s="380"/>
      <c r="R220" s="380"/>
      <c r="S220" s="380"/>
      <c r="T220" s="380"/>
      <c r="U220" s="380"/>
      <c r="V220" s="380"/>
      <c r="W220" s="380"/>
      <c r="X220" s="380"/>
      <c r="Y220" s="380"/>
      <c r="Z220" s="380"/>
      <c r="AA220" s="380"/>
      <c r="AB220" s="380"/>
      <c r="AC220" s="380"/>
      <c r="AD220" s="380"/>
      <c r="AE220" s="380"/>
      <c r="AF220" s="380"/>
      <c r="AG220" s="380"/>
      <c r="AH220" s="380"/>
      <c r="AI220" s="380"/>
      <c r="AJ220" s="380"/>
      <c r="AK220" s="380"/>
      <c r="AL220" s="380"/>
      <c r="AM220" s="380"/>
      <c r="AN220" s="380"/>
      <c r="AO220" s="380"/>
      <c r="AP220" s="380"/>
      <c r="AQ220" s="380"/>
      <c r="AR220" s="380"/>
      <c r="AS220" s="380"/>
      <c r="AT220" s="380"/>
      <c r="AU220" s="380"/>
      <c r="AV220" s="380"/>
      <c r="AW220" s="380"/>
      <c r="AX220" s="380"/>
      <c r="AY220" s="380"/>
      <c r="AZ220" s="380"/>
      <c r="BA220" s="380"/>
      <c r="BB220" s="380"/>
      <c r="BC220" s="380"/>
      <c r="BD220" s="380"/>
      <c r="BE220" s="380"/>
      <c r="BF220" s="380"/>
      <c r="BG220" s="380"/>
      <c r="BH220" s="380"/>
      <c r="BI220" s="380"/>
      <c r="BJ220" s="380"/>
      <c r="BK220" s="380"/>
      <c r="BL220" s="380"/>
      <c r="BM220" s="380"/>
      <c r="BN220" s="380"/>
      <c r="BO220" s="380"/>
      <c r="BP220" s="380"/>
      <c r="BQ220" s="380"/>
      <c r="BR220" s="380"/>
      <c r="BS220" s="380"/>
      <c r="BT220" s="380"/>
      <c r="BU220" s="380"/>
      <c r="BV220" s="380"/>
      <c r="BW220" s="380"/>
      <c r="BX220" s="380"/>
      <c r="BY220" s="380"/>
      <c r="BZ220" s="380"/>
      <c r="CA220" s="380"/>
      <c r="CB220" s="380"/>
      <c r="CC220" s="380"/>
      <c r="CD220" s="380"/>
      <c r="CE220" s="380"/>
      <c r="CF220" s="380"/>
      <c r="CG220" s="380"/>
      <c r="CH220" s="380"/>
      <c r="CI220" s="380"/>
      <c r="CJ220" s="380"/>
      <c r="CK220" s="380"/>
      <c r="CL220" s="380"/>
      <c r="CM220" s="380"/>
      <c r="CN220" s="380"/>
      <c r="CO220" s="380"/>
      <c r="CP220" s="380"/>
      <c r="CQ220" s="380"/>
      <c r="CR220" s="380"/>
      <c r="CS220" s="380"/>
      <c r="CT220" s="380"/>
      <c r="CU220" s="380"/>
      <c r="CV220" s="380"/>
      <c r="CW220" s="380"/>
      <c r="CX220" s="380"/>
      <c r="CY220" s="380"/>
      <c r="CZ220" s="380"/>
      <c r="DA220" s="380"/>
      <c r="DB220" s="380"/>
      <c r="DC220" s="380"/>
      <c r="DD220" s="380"/>
      <c r="DE220" s="380"/>
      <c r="DF220" s="380"/>
      <c r="DG220" s="380"/>
      <c r="DH220" s="380"/>
      <c r="DI220" s="380"/>
      <c r="DJ220" s="380"/>
      <c r="DK220" s="380"/>
      <c r="DL220" s="380"/>
      <c r="DM220" s="380"/>
      <c r="DN220" s="380"/>
      <c r="DO220" s="380"/>
      <c r="DP220" s="380"/>
      <c r="DQ220" s="380"/>
      <c r="DR220" s="380"/>
      <c r="DS220" s="380"/>
      <c r="DT220" s="380"/>
      <c r="DU220" s="380"/>
      <c r="DV220" s="380"/>
      <c r="DW220" s="380"/>
      <c r="DX220" s="380"/>
      <c r="DY220" s="380"/>
      <c r="DZ220" s="380"/>
      <c r="EA220" s="380"/>
      <c r="EB220" s="380"/>
      <c r="EC220" s="380"/>
      <c r="ED220" s="380"/>
      <c r="EE220" s="380"/>
      <c r="EF220" s="380"/>
      <c r="EG220" s="380"/>
      <c r="EH220" s="380"/>
      <c r="EI220" s="380"/>
      <c r="EJ220" s="380"/>
      <c r="EK220" s="380"/>
      <c r="EL220" s="380"/>
      <c r="EM220" s="380"/>
      <c r="EN220" s="380"/>
      <c r="EO220" s="380"/>
      <c r="EP220" s="380"/>
      <c r="EQ220" s="380"/>
      <c r="ER220" s="380"/>
      <c r="ES220" s="380"/>
      <c r="ET220" s="380"/>
      <c r="EU220" s="380"/>
      <c r="EV220" s="380"/>
      <c r="EW220" s="380"/>
      <c r="EX220" s="380"/>
      <c r="EY220" s="380"/>
      <c r="EZ220" s="380"/>
      <c r="FA220" s="380"/>
      <c r="FB220" s="380"/>
      <c r="FC220" s="380"/>
      <c r="FD220" s="380"/>
      <c r="FE220" s="380"/>
      <c r="FF220" s="380"/>
      <c r="FG220" s="380"/>
      <c r="FH220" s="380"/>
      <c r="FI220" s="380"/>
      <c r="FJ220" s="380"/>
      <c r="FK220" s="380"/>
      <c r="FL220" s="380"/>
      <c r="FM220" s="380"/>
      <c r="FN220" s="380"/>
      <c r="FO220" s="380"/>
      <c r="FP220" s="380"/>
      <c r="FQ220" s="380"/>
      <c r="FR220" s="380"/>
      <c r="FS220" s="380"/>
      <c r="FT220" s="380"/>
      <c r="FU220" s="380"/>
      <c r="FV220" s="380"/>
      <c r="FW220" s="380"/>
      <c r="FX220" s="380"/>
      <c r="FY220" s="380"/>
      <c r="FZ220" s="380"/>
      <c r="GA220" s="380"/>
      <c r="GB220" s="380"/>
      <c r="GC220" s="380"/>
      <c r="GD220" s="380"/>
      <c r="GE220" s="380"/>
      <c r="GF220" s="380"/>
      <c r="GG220" s="380"/>
      <c r="GH220" s="380"/>
      <c r="GI220" s="380"/>
      <c r="GJ220" s="380"/>
      <c r="GK220" s="380"/>
      <c r="GL220" s="380"/>
      <c r="GM220" s="380"/>
      <c r="GN220" s="380"/>
      <c r="GO220" s="380"/>
      <c r="GP220" s="380"/>
      <c r="GQ220" s="380"/>
      <c r="GR220" s="380"/>
      <c r="GS220" s="380"/>
      <c r="GT220" s="380"/>
      <c r="GU220" s="380"/>
      <c r="GV220" s="380"/>
      <c r="GW220" s="380"/>
      <c r="GX220" s="380"/>
      <c r="GY220" s="380"/>
      <c r="GZ220" s="380"/>
      <c r="HA220" s="380"/>
      <c r="HB220" s="380"/>
      <c r="HC220" s="380"/>
      <c r="HD220" s="380"/>
      <c r="HE220" s="380"/>
      <c r="HF220" s="380"/>
      <c r="HG220" s="380"/>
      <c r="HH220" s="380"/>
      <c r="HI220" s="380"/>
      <c r="HJ220" s="380"/>
      <c r="HK220" s="380"/>
      <c r="HL220" s="380"/>
      <c r="HM220" s="380"/>
      <c r="HN220" s="380"/>
      <c r="HO220" s="380"/>
      <c r="HP220" s="380"/>
      <c r="HQ220" s="380"/>
      <c r="HR220" s="380"/>
      <c r="HS220" s="380"/>
      <c r="HT220" s="380"/>
      <c r="HU220" s="380"/>
      <c r="HV220" s="380"/>
      <c r="HW220" s="380"/>
      <c r="HX220" s="380"/>
      <c r="HY220" s="380"/>
      <c r="HZ220" s="380"/>
      <c r="IA220" s="380"/>
      <c r="IB220" s="380"/>
      <c r="IC220" s="380"/>
      <c r="ID220" s="380"/>
      <c r="IE220" s="380"/>
      <c r="IF220" s="380"/>
      <c r="IG220" s="380"/>
      <c r="IH220" s="380"/>
      <c r="II220" s="380"/>
      <c r="IJ220" s="380"/>
      <c r="IK220" s="380"/>
      <c r="IL220" s="380"/>
      <c r="IM220" s="380"/>
      <c r="IN220" s="380"/>
      <c r="IO220" s="380"/>
      <c r="IP220" s="380"/>
      <c r="IQ220" s="380"/>
      <c r="IR220" s="380"/>
      <c r="IS220" s="380"/>
      <c r="IT220" s="380"/>
    </row>
    <row r="221" spans="1:254" ht="25.5" x14ac:dyDescent="0.2">
      <c r="A221" s="381" t="s">
        <v>472</v>
      </c>
      <c r="B221" s="383" t="s">
        <v>792</v>
      </c>
      <c r="C221" s="383" t="s">
        <v>562</v>
      </c>
      <c r="D221" s="383" t="s">
        <v>415</v>
      </c>
      <c r="E221" s="383" t="s">
        <v>465</v>
      </c>
      <c r="F221" s="383" t="s">
        <v>473</v>
      </c>
      <c r="G221" s="425">
        <v>602</v>
      </c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  <c r="AJ221" s="238"/>
      <c r="AK221" s="238"/>
      <c r="AL221" s="238"/>
      <c r="AM221" s="238"/>
      <c r="AN221" s="238"/>
      <c r="AO221" s="238"/>
      <c r="AP221" s="238"/>
      <c r="AQ221" s="238"/>
      <c r="AR221" s="238"/>
      <c r="AS221" s="238"/>
      <c r="AT221" s="238"/>
      <c r="AU221" s="238"/>
      <c r="AV221" s="238"/>
      <c r="AW221" s="238"/>
      <c r="AX221" s="238"/>
      <c r="AY221" s="238"/>
      <c r="AZ221" s="238"/>
      <c r="BA221" s="238"/>
      <c r="BB221" s="238"/>
      <c r="BC221" s="238"/>
      <c r="BD221" s="238"/>
      <c r="BE221" s="238"/>
      <c r="BF221" s="238"/>
      <c r="BG221" s="238"/>
      <c r="BH221" s="238"/>
      <c r="BI221" s="238"/>
      <c r="BJ221" s="238"/>
      <c r="BK221" s="238"/>
      <c r="BL221" s="238"/>
      <c r="BM221" s="238"/>
      <c r="BN221" s="238"/>
      <c r="BO221" s="238"/>
      <c r="BP221" s="238"/>
      <c r="BQ221" s="238"/>
      <c r="BR221" s="238"/>
      <c r="BS221" s="238"/>
      <c r="BT221" s="238"/>
      <c r="BU221" s="238"/>
      <c r="BV221" s="238"/>
      <c r="BW221" s="238"/>
      <c r="BX221" s="238"/>
      <c r="BY221" s="238"/>
      <c r="BZ221" s="238"/>
      <c r="CA221" s="238"/>
      <c r="CB221" s="238"/>
      <c r="CC221" s="238"/>
      <c r="CD221" s="238"/>
      <c r="CE221" s="238"/>
      <c r="CF221" s="238"/>
      <c r="CG221" s="238"/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38"/>
      <c r="CY221" s="238"/>
      <c r="CZ221" s="238"/>
      <c r="DA221" s="238"/>
      <c r="DB221" s="238"/>
      <c r="DC221" s="238"/>
      <c r="DD221" s="238"/>
      <c r="DE221" s="238"/>
      <c r="DF221" s="238"/>
      <c r="DG221" s="238"/>
      <c r="DH221" s="238"/>
      <c r="DI221" s="238"/>
      <c r="DJ221" s="238"/>
      <c r="DK221" s="238"/>
      <c r="DL221" s="238"/>
      <c r="DM221" s="238"/>
      <c r="DN221" s="238"/>
      <c r="DO221" s="238"/>
      <c r="DP221" s="238"/>
      <c r="DQ221" s="238"/>
      <c r="DR221" s="238"/>
      <c r="DS221" s="238"/>
      <c r="DT221" s="238"/>
      <c r="DU221" s="238"/>
      <c r="DV221" s="238"/>
      <c r="DW221" s="238"/>
      <c r="DX221" s="238"/>
      <c r="DY221" s="238"/>
      <c r="DZ221" s="238"/>
      <c r="EA221" s="238"/>
      <c r="EB221" s="238"/>
      <c r="EC221" s="238"/>
      <c r="ED221" s="238"/>
      <c r="EE221" s="238"/>
      <c r="EF221" s="238"/>
      <c r="EG221" s="238"/>
      <c r="EH221" s="238"/>
      <c r="EI221" s="238"/>
      <c r="EJ221" s="238"/>
      <c r="EK221" s="238"/>
      <c r="EL221" s="238"/>
      <c r="EM221" s="238"/>
      <c r="EN221" s="238"/>
      <c r="EO221" s="238"/>
      <c r="EP221" s="238"/>
      <c r="EQ221" s="238"/>
      <c r="ER221" s="238"/>
      <c r="ES221" s="238"/>
      <c r="ET221" s="238"/>
      <c r="EU221" s="238"/>
      <c r="EV221" s="238"/>
      <c r="EW221" s="238"/>
      <c r="EX221" s="238"/>
      <c r="EY221" s="238"/>
      <c r="EZ221" s="238"/>
      <c r="FA221" s="238"/>
      <c r="FB221" s="238"/>
      <c r="FC221" s="238"/>
      <c r="FD221" s="238"/>
      <c r="FE221" s="238"/>
      <c r="FF221" s="238"/>
      <c r="FG221" s="238"/>
      <c r="FH221" s="238"/>
      <c r="FI221" s="238"/>
      <c r="FJ221" s="238"/>
      <c r="FK221" s="238"/>
      <c r="FL221" s="238"/>
      <c r="FM221" s="238"/>
      <c r="FN221" s="238"/>
      <c r="FO221" s="238"/>
      <c r="FP221" s="238"/>
      <c r="FQ221" s="238"/>
      <c r="FR221" s="238"/>
      <c r="FS221" s="238"/>
      <c r="FT221" s="238"/>
      <c r="FU221" s="238"/>
      <c r="FV221" s="238"/>
      <c r="FW221" s="238"/>
      <c r="FX221" s="238"/>
      <c r="FY221" s="238"/>
      <c r="FZ221" s="238"/>
      <c r="GA221" s="238"/>
      <c r="GB221" s="238"/>
      <c r="GC221" s="238"/>
      <c r="GD221" s="238"/>
      <c r="GE221" s="238"/>
      <c r="GF221" s="238"/>
      <c r="GG221" s="238"/>
      <c r="GH221" s="238"/>
      <c r="GI221" s="238"/>
      <c r="GJ221" s="238"/>
      <c r="GK221" s="238"/>
      <c r="GL221" s="238"/>
      <c r="GM221" s="238"/>
      <c r="GN221" s="238"/>
      <c r="GO221" s="238"/>
      <c r="GP221" s="238"/>
      <c r="GQ221" s="238"/>
      <c r="GR221" s="238"/>
      <c r="GS221" s="238"/>
      <c r="GT221" s="238"/>
      <c r="GU221" s="238"/>
      <c r="GV221" s="238"/>
      <c r="GW221" s="238"/>
      <c r="GX221" s="238"/>
      <c r="GY221" s="238"/>
      <c r="GZ221" s="238"/>
      <c r="HA221" s="238"/>
      <c r="HB221" s="238"/>
      <c r="HC221" s="238"/>
      <c r="HD221" s="238"/>
      <c r="HE221" s="238"/>
      <c r="HF221" s="238"/>
      <c r="HG221" s="238"/>
      <c r="HH221" s="238"/>
      <c r="HI221" s="238"/>
      <c r="HJ221" s="238"/>
      <c r="HK221" s="238"/>
      <c r="HL221" s="238"/>
      <c r="HM221" s="238"/>
      <c r="HN221" s="238"/>
      <c r="HO221" s="238"/>
      <c r="HP221" s="238"/>
      <c r="HQ221" s="238"/>
      <c r="HR221" s="238"/>
      <c r="HS221" s="238"/>
      <c r="HT221" s="238"/>
      <c r="HU221" s="238"/>
      <c r="HV221" s="238"/>
      <c r="HW221" s="238"/>
      <c r="HX221" s="238"/>
      <c r="HY221" s="238"/>
      <c r="HZ221" s="238"/>
      <c r="IA221" s="238"/>
      <c r="IB221" s="238"/>
      <c r="IC221" s="238"/>
      <c r="ID221" s="238"/>
      <c r="IE221" s="238"/>
      <c r="IF221" s="238"/>
      <c r="IG221" s="238"/>
      <c r="IH221" s="238"/>
      <c r="II221" s="238"/>
      <c r="IJ221" s="238"/>
      <c r="IK221" s="238"/>
      <c r="IL221" s="238"/>
      <c r="IM221" s="238"/>
      <c r="IN221" s="238"/>
      <c r="IO221" s="238"/>
      <c r="IP221" s="238"/>
      <c r="IQ221" s="238"/>
      <c r="IR221" s="238"/>
      <c r="IS221" s="238"/>
      <c r="IT221" s="238"/>
    </row>
    <row r="222" spans="1:254" x14ac:dyDescent="0.2">
      <c r="A222" s="434" t="s">
        <v>564</v>
      </c>
      <c r="B222" s="378" t="s">
        <v>792</v>
      </c>
      <c r="C222" s="389" t="s">
        <v>562</v>
      </c>
      <c r="D222" s="389" t="s">
        <v>415</v>
      </c>
      <c r="E222" s="389" t="s">
        <v>578</v>
      </c>
      <c r="F222" s="389"/>
      <c r="G222" s="379">
        <f>SUM(G224+G223)</f>
        <v>32320</v>
      </c>
      <c r="H222" s="380"/>
      <c r="I222" s="380"/>
      <c r="J222" s="380"/>
      <c r="K222" s="380"/>
      <c r="L222" s="380"/>
      <c r="M222" s="380"/>
      <c r="N222" s="380"/>
      <c r="O222" s="380"/>
      <c r="P222" s="380"/>
      <c r="Q222" s="380"/>
      <c r="R222" s="380"/>
      <c r="S222" s="380"/>
      <c r="T222" s="380"/>
      <c r="U222" s="380"/>
      <c r="V222" s="380"/>
      <c r="W222" s="380"/>
      <c r="X222" s="380"/>
      <c r="Y222" s="380"/>
      <c r="Z222" s="380"/>
      <c r="AA222" s="380"/>
      <c r="AB222" s="380"/>
      <c r="AC222" s="380"/>
      <c r="AD222" s="380"/>
      <c r="AE222" s="380"/>
      <c r="AF222" s="380"/>
      <c r="AG222" s="380"/>
      <c r="AH222" s="380"/>
      <c r="AI222" s="380"/>
      <c r="AJ222" s="380"/>
      <c r="AK222" s="380"/>
      <c r="AL222" s="380"/>
      <c r="AM222" s="380"/>
      <c r="AN222" s="380"/>
      <c r="AO222" s="380"/>
      <c r="AP222" s="380"/>
      <c r="AQ222" s="380"/>
      <c r="AR222" s="380"/>
      <c r="AS222" s="380"/>
      <c r="AT222" s="380"/>
      <c r="AU222" s="380"/>
      <c r="AV222" s="380"/>
      <c r="AW222" s="380"/>
      <c r="AX222" s="380"/>
      <c r="AY222" s="380"/>
      <c r="AZ222" s="380"/>
      <c r="BA222" s="380"/>
      <c r="BB222" s="380"/>
      <c r="BC222" s="380"/>
      <c r="BD222" s="380"/>
      <c r="BE222" s="380"/>
      <c r="BF222" s="380"/>
      <c r="BG222" s="380"/>
      <c r="BH222" s="380"/>
      <c r="BI222" s="380"/>
      <c r="BJ222" s="380"/>
      <c r="BK222" s="380"/>
      <c r="BL222" s="380"/>
      <c r="BM222" s="380"/>
      <c r="BN222" s="380"/>
      <c r="BO222" s="380"/>
      <c r="BP222" s="380"/>
      <c r="BQ222" s="380"/>
      <c r="BR222" s="380"/>
      <c r="BS222" s="380"/>
      <c r="BT222" s="380"/>
      <c r="BU222" s="380"/>
      <c r="BV222" s="380"/>
      <c r="BW222" s="380"/>
      <c r="BX222" s="380"/>
      <c r="BY222" s="380"/>
      <c r="BZ222" s="380"/>
      <c r="CA222" s="380"/>
      <c r="CB222" s="380"/>
      <c r="CC222" s="380"/>
      <c r="CD222" s="380"/>
      <c r="CE222" s="380"/>
      <c r="CF222" s="380"/>
      <c r="CG222" s="380"/>
      <c r="CH222" s="380"/>
      <c r="CI222" s="380"/>
      <c r="CJ222" s="380"/>
      <c r="CK222" s="380"/>
      <c r="CL222" s="380"/>
      <c r="CM222" s="380"/>
      <c r="CN222" s="380"/>
      <c r="CO222" s="380"/>
      <c r="CP222" s="380"/>
      <c r="CQ222" s="380"/>
      <c r="CR222" s="380"/>
      <c r="CS222" s="380"/>
      <c r="CT222" s="380"/>
      <c r="CU222" s="380"/>
      <c r="CV222" s="380"/>
      <c r="CW222" s="380"/>
      <c r="CX222" s="380"/>
      <c r="CY222" s="380"/>
      <c r="CZ222" s="380"/>
      <c r="DA222" s="380"/>
      <c r="DB222" s="380"/>
      <c r="DC222" s="380"/>
      <c r="DD222" s="380"/>
      <c r="DE222" s="380"/>
      <c r="DF222" s="380"/>
      <c r="DG222" s="380"/>
      <c r="DH222" s="380"/>
      <c r="DI222" s="380"/>
      <c r="DJ222" s="380"/>
      <c r="DK222" s="380"/>
      <c r="DL222" s="380"/>
      <c r="DM222" s="380"/>
      <c r="DN222" s="380"/>
      <c r="DO222" s="380"/>
      <c r="DP222" s="380"/>
      <c r="DQ222" s="380"/>
      <c r="DR222" s="380"/>
      <c r="DS222" s="380"/>
      <c r="DT222" s="380"/>
      <c r="DU222" s="380"/>
      <c r="DV222" s="380"/>
      <c r="DW222" s="380"/>
      <c r="DX222" s="380"/>
      <c r="DY222" s="380"/>
      <c r="DZ222" s="380"/>
      <c r="EA222" s="380"/>
      <c r="EB222" s="380"/>
      <c r="EC222" s="380"/>
      <c r="ED222" s="380"/>
      <c r="EE222" s="380"/>
      <c r="EF222" s="380"/>
      <c r="EG222" s="380"/>
      <c r="EH222" s="380"/>
      <c r="EI222" s="380"/>
      <c r="EJ222" s="380"/>
      <c r="EK222" s="380"/>
      <c r="EL222" s="380"/>
      <c r="EM222" s="380"/>
      <c r="EN222" s="380"/>
      <c r="EO222" s="380"/>
      <c r="EP222" s="380"/>
      <c r="EQ222" s="380"/>
      <c r="ER222" s="380"/>
      <c r="ES222" s="380"/>
      <c r="ET222" s="380"/>
      <c r="EU222" s="380"/>
      <c r="EV222" s="380"/>
      <c r="EW222" s="380"/>
      <c r="EX222" s="380"/>
      <c r="EY222" s="380"/>
      <c r="EZ222" s="380"/>
      <c r="FA222" s="380"/>
      <c r="FB222" s="380"/>
      <c r="FC222" s="380"/>
      <c r="FD222" s="380"/>
      <c r="FE222" s="380"/>
      <c r="FF222" s="380"/>
      <c r="FG222" s="380"/>
      <c r="FH222" s="380"/>
      <c r="FI222" s="380"/>
      <c r="FJ222" s="380"/>
      <c r="FK222" s="380"/>
      <c r="FL222" s="380"/>
      <c r="FM222" s="380"/>
      <c r="FN222" s="380"/>
      <c r="FO222" s="380"/>
      <c r="FP222" s="380"/>
      <c r="FQ222" s="380"/>
      <c r="FR222" s="380"/>
      <c r="FS222" s="380"/>
      <c r="FT222" s="380"/>
      <c r="FU222" s="380"/>
      <c r="FV222" s="380"/>
      <c r="FW222" s="380"/>
      <c r="FX222" s="380"/>
      <c r="FY222" s="380"/>
      <c r="FZ222" s="380"/>
      <c r="GA222" s="380"/>
      <c r="GB222" s="380"/>
      <c r="GC222" s="380"/>
      <c r="GD222" s="380"/>
      <c r="GE222" s="380"/>
      <c r="GF222" s="380"/>
      <c r="GG222" s="380"/>
      <c r="GH222" s="380"/>
      <c r="GI222" s="380"/>
      <c r="GJ222" s="380"/>
      <c r="GK222" s="380"/>
      <c r="GL222" s="380"/>
      <c r="GM222" s="380"/>
      <c r="GN222" s="380"/>
      <c r="GO222" s="380"/>
      <c r="GP222" s="380"/>
      <c r="GQ222" s="380"/>
      <c r="GR222" s="380"/>
      <c r="GS222" s="380"/>
      <c r="GT222" s="380"/>
      <c r="GU222" s="380"/>
      <c r="GV222" s="380"/>
      <c r="GW222" s="380"/>
      <c r="GX222" s="380"/>
      <c r="GY222" s="380"/>
      <c r="GZ222" s="380"/>
      <c r="HA222" s="380"/>
      <c r="HB222" s="380"/>
      <c r="HC222" s="380"/>
      <c r="HD222" s="380"/>
      <c r="HE222" s="380"/>
      <c r="HF222" s="380"/>
      <c r="HG222" s="380"/>
      <c r="HH222" s="380"/>
      <c r="HI222" s="380"/>
      <c r="HJ222" s="380"/>
      <c r="HK222" s="380"/>
      <c r="HL222" s="380"/>
      <c r="HM222" s="380"/>
      <c r="HN222" s="380"/>
      <c r="HO222" s="380"/>
      <c r="HP222" s="380"/>
      <c r="HQ222" s="380"/>
      <c r="HR222" s="380"/>
      <c r="HS222" s="380"/>
      <c r="HT222" s="380"/>
      <c r="HU222" s="380"/>
      <c r="HV222" s="380"/>
      <c r="HW222" s="380"/>
      <c r="HX222" s="380"/>
      <c r="HY222" s="380"/>
      <c r="HZ222" s="380"/>
      <c r="IA222" s="380"/>
      <c r="IB222" s="380"/>
      <c r="IC222" s="380"/>
      <c r="ID222" s="380"/>
      <c r="IE222" s="380"/>
      <c r="IF222" s="380"/>
      <c r="IG222" s="380"/>
      <c r="IH222" s="380"/>
      <c r="II222" s="380"/>
      <c r="IJ222" s="380"/>
      <c r="IK222" s="380"/>
      <c r="IL222" s="380"/>
      <c r="IM222" s="380"/>
      <c r="IN222" s="380"/>
      <c r="IO222" s="380"/>
      <c r="IP222" s="380"/>
      <c r="IQ222" s="380"/>
      <c r="IR222" s="380"/>
      <c r="IS222" s="380"/>
      <c r="IT222" s="380"/>
    </row>
    <row r="223" spans="1:254" x14ac:dyDescent="0.2">
      <c r="A223" s="381" t="s">
        <v>794</v>
      </c>
      <c r="B223" s="386" t="s">
        <v>792</v>
      </c>
      <c r="C223" s="386" t="s">
        <v>562</v>
      </c>
      <c r="D223" s="386" t="s">
        <v>415</v>
      </c>
      <c r="E223" s="386" t="s">
        <v>578</v>
      </c>
      <c r="F223" s="386" t="s">
        <v>428</v>
      </c>
      <c r="G223" s="384">
        <v>0</v>
      </c>
      <c r="H223" s="380"/>
      <c r="I223" s="380"/>
      <c r="J223" s="380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  <c r="U223" s="380"/>
      <c r="V223" s="380"/>
      <c r="W223" s="380"/>
      <c r="X223" s="380"/>
      <c r="Y223" s="380"/>
      <c r="Z223" s="380"/>
      <c r="AA223" s="380"/>
      <c r="AB223" s="380"/>
      <c r="AC223" s="380"/>
      <c r="AD223" s="380"/>
      <c r="AE223" s="380"/>
      <c r="AF223" s="380"/>
      <c r="AG223" s="380"/>
      <c r="AH223" s="380"/>
      <c r="AI223" s="380"/>
      <c r="AJ223" s="380"/>
      <c r="AK223" s="380"/>
      <c r="AL223" s="380"/>
      <c r="AM223" s="380"/>
      <c r="AN223" s="380"/>
      <c r="AO223" s="380"/>
      <c r="AP223" s="380"/>
      <c r="AQ223" s="380"/>
      <c r="AR223" s="380"/>
      <c r="AS223" s="380"/>
      <c r="AT223" s="380"/>
      <c r="AU223" s="380"/>
      <c r="AV223" s="380"/>
      <c r="AW223" s="380"/>
      <c r="AX223" s="380"/>
      <c r="AY223" s="380"/>
      <c r="AZ223" s="380"/>
      <c r="BA223" s="380"/>
      <c r="BB223" s="380"/>
      <c r="BC223" s="380"/>
      <c r="BD223" s="380"/>
      <c r="BE223" s="380"/>
      <c r="BF223" s="380"/>
      <c r="BG223" s="380"/>
      <c r="BH223" s="380"/>
      <c r="BI223" s="380"/>
      <c r="BJ223" s="380"/>
      <c r="BK223" s="380"/>
      <c r="BL223" s="380"/>
      <c r="BM223" s="380"/>
      <c r="BN223" s="380"/>
      <c r="BO223" s="380"/>
      <c r="BP223" s="380"/>
      <c r="BQ223" s="380"/>
      <c r="BR223" s="380"/>
      <c r="BS223" s="380"/>
      <c r="BT223" s="380"/>
      <c r="BU223" s="380"/>
      <c r="BV223" s="380"/>
      <c r="BW223" s="380"/>
      <c r="BX223" s="380"/>
      <c r="BY223" s="380"/>
      <c r="BZ223" s="380"/>
      <c r="CA223" s="380"/>
      <c r="CB223" s="380"/>
      <c r="CC223" s="380"/>
      <c r="CD223" s="380"/>
      <c r="CE223" s="380"/>
      <c r="CF223" s="380"/>
      <c r="CG223" s="380"/>
      <c r="CH223" s="380"/>
      <c r="CI223" s="380"/>
      <c r="CJ223" s="380"/>
      <c r="CK223" s="380"/>
      <c r="CL223" s="380"/>
      <c r="CM223" s="380"/>
      <c r="CN223" s="380"/>
      <c r="CO223" s="380"/>
      <c r="CP223" s="380"/>
      <c r="CQ223" s="380"/>
      <c r="CR223" s="380"/>
      <c r="CS223" s="380"/>
      <c r="CT223" s="380"/>
      <c r="CU223" s="380"/>
      <c r="CV223" s="380"/>
      <c r="CW223" s="380"/>
      <c r="CX223" s="380"/>
      <c r="CY223" s="380"/>
      <c r="CZ223" s="380"/>
      <c r="DA223" s="380"/>
      <c r="DB223" s="380"/>
      <c r="DC223" s="380"/>
      <c r="DD223" s="380"/>
      <c r="DE223" s="380"/>
      <c r="DF223" s="380"/>
      <c r="DG223" s="380"/>
      <c r="DH223" s="380"/>
      <c r="DI223" s="380"/>
      <c r="DJ223" s="380"/>
      <c r="DK223" s="380"/>
      <c r="DL223" s="380"/>
      <c r="DM223" s="380"/>
      <c r="DN223" s="380"/>
      <c r="DO223" s="380"/>
      <c r="DP223" s="380"/>
      <c r="DQ223" s="380"/>
      <c r="DR223" s="380"/>
      <c r="DS223" s="380"/>
      <c r="DT223" s="380"/>
      <c r="DU223" s="380"/>
      <c r="DV223" s="380"/>
      <c r="DW223" s="380"/>
      <c r="DX223" s="380"/>
      <c r="DY223" s="380"/>
      <c r="DZ223" s="380"/>
      <c r="EA223" s="380"/>
      <c r="EB223" s="380"/>
      <c r="EC223" s="380"/>
      <c r="ED223" s="380"/>
      <c r="EE223" s="380"/>
      <c r="EF223" s="380"/>
      <c r="EG223" s="380"/>
      <c r="EH223" s="380"/>
      <c r="EI223" s="380"/>
      <c r="EJ223" s="380"/>
      <c r="EK223" s="380"/>
      <c r="EL223" s="380"/>
      <c r="EM223" s="380"/>
      <c r="EN223" s="380"/>
      <c r="EO223" s="380"/>
      <c r="EP223" s="380"/>
      <c r="EQ223" s="380"/>
      <c r="ER223" s="380"/>
      <c r="ES223" s="380"/>
      <c r="ET223" s="380"/>
      <c r="EU223" s="380"/>
      <c r="EV223" s="380"/>
      <c r="EW223" s="380"/>
      <c r="EX223" s="380"/>
      <c r="EY223" s="380"/>
      <c r="EZ223" s="380"/>
      <c r="FA223" s="380"/>
      <c r="FB223" s="380"/>
      <c r="FC223" s="380"/>
      <c r="FD223" s="380"/>
      <c r="FE223" s="380"/>
      <c r="FF223" s="380"/>
      <c r="FG223" s="380"/>
      <c r="FH223" s="380"/>
      <c r="FI223" s="380"/>
      <c r="FJ223" s="380"/>
      <c r="FK223" s="380"/>
      <c r="FL223" s="380"/>
      <c r="FM223" s="380"/>
      <c r="FN223" s="380"/>
      <c r="FO223" s="380"/>
      <c r="FP223" s="380"/>
      <c r="FQ223" s="380"/>
      <c r="FR223" s="380"/>
      <c r="FS223" s="380"/>
      <c r="FT223" s="380"/>
      <c r="FU223" s="380"/>
      <c r="FV223" s="380"/>
      <c r="FW223" s="380"/>
      <c r="FX223" s="380"/>
      <c r="FY223" s="380"/>
      <c r="FZ223" s="380"/>
      <c r="GA223" s="380"/>
      <c r="GB223" s="380"/>
      <c r="GC223" s="380"/>
      <c r="GD223" s="380"/>
      <c r="GE223" s="380"/>
      <c r="GF223" s="380"/>
      <c r="GG223" s="380"/>
      <c r="GH223" s="380"/>
      <c r="GI223" s="380"/>
      <c r="GJ223" s="380"/>
      <c r="GK223" s="380"/>
      <c r="GL223" s="380"/>
      <c r="GM223" s="380"/>
      <c r="GN223" s="380"/>
      <c r="GO223" s="380"/>
      <c r="GP223" s="380"/>
      <c r="GQ223" s="380"/>
      <c r="GR223" s="380"/>
      <c r="GS223" s="380"/>
      <c r="GT223" s="380"/>
      <c r="GU223" s="380"/>
      <c r="GV223" s="380"/>
      <c r="GW223" s="380"/>
      <c r="GX223" s="380"/>
      <c r="GY223" s="380"/>
      <c r="GZ223" s="380"/>
      <c r="HA223" s="380"/>
      <c r="HB223" s="380"/>
      <c r="HC223" s="380"/>
      <c r="HD223" s="380"/>
      <c r="HE223" s="380"/>
      <c r="HF223" s="380"/>
      <c r="HG223" s="380"/>
      <c r="HH223" s="380"/>
      <c r="HI223" s="380"/>
      <c r="HJ223" s="380"/>
      <c r="HK223" s="380"/>
      <c r="HL223" s="380"/>
      <c r="HM223" s="380"/>
      <c r="HN223" s="380"/>
      <c r="HO223" s="380"/>
      <c r="HP223" s="380"/>
      <c r="HQ223" s="380"/>
      <c r="HR223" s="380"/>
      <c r="HS223" s="380"/>
      <c r="HT223" s="380"/>
      <c r="HU223" s="380"/>
      <c r="HV223" s="380"/>
      <c r="HW223" s="380"/>
      <c r="HX223" s="380"/>
      <c r="HY223" s="380"/>
      <c r="HZ223" s="380"/>
      <c r="IA223" s="380"/>
      <c r="IB223" s="380"/>
      <c r="IC223" s="380"/>
      <c r="ID223" s="380"/>
      <c r="IE223" s="380"/>
      <c r="IF223" s="380"/>
      <c r="IG223" s="380"/>
      <c r="IH223" s="380"/>
      <c r="II223" s="380"/>
      <c r="IJ223" s="380"/>
      <c r="IK223" s="380"/>
      <c r="IL223" s="380"/>
      <c r="IM223" s="380"/>
      <c r="IN223" s="380"/>
      <c r="IO223" s="380"/>
      <c r="IP223" s="380"/>
      <c r="IQ223" s="380"/>
      <c r="IR223" s="380"/>
      <c r="IS223" s="380"/>
      <c r="IT223" s="380"/>
    </row>
    <row r="224" spans="1:254" ht="25.5" x14ac:dyDescent="0.2">
      <c r="A224" s="381" t="s">
        <v>472</v>
      </c>
      <c r="B224" s="386" t="s">
        <v>792</v>
      </c>
      <c r="C224" s="386" t="s">
        <v>562</v>
      </c>
      <c r="D224" s="386" t="s">
        <v>415</v>
      </c>
      <c r="E224" s="386" t="s">
        <v>578</v>
      </c>
      <c r="F224" s="386" t="s">
        <v>473</v>
      </c>
      <c r="G224" s="384">
        <v>32320</v>
      </c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  <c r="AJ224" s="238"/>
      <c r="AK224" s="238"/>
      <c r="AL224" s="238"/>
      <c r="AM224" s="238"/>
      <c r="AN224" s="238"/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8"/>
      <c r="BC224" s="238"/>
      <c r="BD224" s="238"/>
      <c r="BE224" s="238"/>
      <c r="BF224" s="238"/>
      <c r="BG224" s="238"/>
      <c r="BH224" s="238"/>
      <c r="BI224" s="238"/>
      <c r="BJ224" s="238"/>
      <c r="BK224" s="238"/>
      <c r="BL224" s="238"/>
      <c r="BM224" s="238"/>
      <c r="BN224" s="238"/>
      <c r="BO224" s="238"/>
      <c r="BP224" s="238"/>
      <c r="BQ224" s="238"/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238"/>
      <c r="CB224" s="238"/>
      <c r="CC224" s="238"/>
      <c r="CD224" s="238"/>
      <c r="CE224" s="238"/>
      <c r="CF224" s="238"/>
      <c r="CG224" s="238"/>
      <c r="CH224" s="238"/>
      <c r="CI224" s="238"/>
      <c r="CJ224" s="238"/>
      <c r="CK224" s="238"/>
      <c r="CL224" s="238"/>
      <c r="CM224" s="238"/>
      <c r="CN224" s="238"/>
      <c r="CO224" s="238"/>
      <c r="CP224" s="238"/>
      <c r="CQ224" s="238"/>
      <c r="CR224" s="238"/>
      <c r="CS224" s="238"/>
      <c r="CT224" s="238"/>
      <c r="CU224" s="238"/>
      <c r="CV224" s="238"/>
      <c r="CW224" s="238"/>
      <c r="CX224" s="238"/>
      <c r="CY224" s="238"/>
      <c r="CZ224" s="238"/>
      <c r="DA224" s="238"/>
      <c r="DB224" s="238"/>
      <c r="DC224" s="238"/>
      <c r="DD224" s="238"/>
      <c r="DE224" s="238"/>
      <c r="DF224" s="238"/>
      <c r="DG224" s="238"/>
      <c r="DH224" s="238"/>
      <c r="DI224" s="238"/>
      <c r="DJ224" s="238"/>
      <c r="DK224" s="238"/>
      <c r="DL224" s="238"/>
      <c r="DM224" s="238"/>
      <c r="DN224" s="238"/>
      <c r="DO224" s="238"/>
      <c r="DP224" s="238"/>
      <c r="DQ224" s="238"/>
      <c r="DR224" s="238"/>
      <c r="DS224" s="238"/>
      <c r="DT224" s="238"/>
      <c r="DU224" s="238"/>
      <c r="DV224" s="238"/>
      <c r="DW224" s="238"/>
      <c r="DX224" s="238"/>
      <c r="DY224" s="238"/>
      <c r="DZ224" s="238"/>
      <c r="EA224" s="238"/>
      <c r="EB224" s="238"/>
      <c r="EC224" s="238"/>
      <c r="ED224" s="238"/>
      <c r="EE224" s="238"/>
      <c r="EF224" s="238"/>
      <c r="EG224" s="238"/>
      <c r="EH224" s="238"/>
      <c r="EI224" s="238"/>
      <c r="EJ224" s="238"/>
      <c r="EK224" s="238"/>
      <c r="EL224" s="238"/>
      <c r="EM224" s="238"/>
      <c r="EN224" s="238"/>
      <c r="EO224" s="238"/>
      <c r="EP224" s="238"/>
      <c r="EQ224" s="238"/>
      <c r="ER224" s="238"/>
      <c r="ES224" s="238"/>
      <c r="ET224" s="238"/>
      <c r="EU224" s="238"/>
      <c r="EV224" s="238"/>
      <c r="EW224" s="238"/>
      <c r="EX224" s="238"/>
      <c r="EY224" s="238"/>
      <c r="EZ224" s="238"/>
      <c r="FA224" s="238"/>
      <c r="FB224" s="238"/>
      <c r="FC224" s="238"/>
      <c r="FD224" s="238"/>
      <c r="FE224" s="238"/>
      <c r="FF224" s="238"/>
      <c r="FG224" s="238"/>
      <c r="FH224" s="238"/>
      <c r="FI224" s="238"/>
      <c r="FJ224" s="238"/>
      <c r="FK224" s="238"/>
      <c r="FL224" s="238"/>
      <c r="FM224" s="238"/>
      <c r="FN224" s="238"/>
      <c r="FO224" s="238"/>
      <c r="FP224" s="238"/>
      <c r="FQ224" s="238"/>
      <c r="FR224" s="238"/>
      <c r="FS224" s="238"/>
      <c r="FT224" s="238"/>
      <c r="FU224" s="238"/>
      <c r="FV224" s="238"/>
      <c r="FW224" s="238"/>
      <c r="FX224" s="238"/>
      <c r="FY224" s="238"/>
      <c r="FZ224" s="238"/>
      <c r="GA224" s="238"/>
      <c r="GB224" s="238"/>
      <c r="GC224" s="238"/>
      <c r="GD224" s="238"/>
      <c r="GE224" s="238"/>
      <c r="GF224" s="238"/>
      <c r="GG224" s="238"/>
      <c r="GH224" s="238"/>
      <c r="GI224" s="238"/>
      <c r="GJ224" s="238"/>
      <c r="GK224" s="238"/>
      <c r="GL224" s="238"/>
      <c r="GM224" s="238"/>
      <c r="GN224" s="238"/>
      <c r="GO224" s="238"/>
      <c r="GP224" s="238"/>
      <c r="GQ224" s="238"/>
      <c r="GR224" s="238"/>
      <c r="GS224" s="238"/>
      <c r="GT224" s="238"/>
      <c r="GU224" s="238"/>
      <c r="GV224" s="238"/>
      <c r="GW224" s="238"/>
      <c r="GX224" s="238"/>
      <c r="GY224" s="238"/>
      <c r="GZ224" s="238"/>
      <c r="HA224" s="238"/>
      <c r="HB224" s="238"/>
      <c r="HC224" s="238"/>
      <c r="HD224" s="238"/>
      <c r="HE224" s="238"/>
      <c r="HF224" s="238"/>
      <c r="HG224" s="238"/>
      <c r="HH224" s="238"/>
      <c r="HI224" s="238"/>
      <c r="HJ224" s="238"/>
      <c r="HK224" s="238"/>
      <c r="HL224" s="238"/>
      <c r="HM224" s="238"/>
      <c r="HN224" s="238"/>
      <c r="HO224" s="238"/>
      <c r="HP224" s="238"/>
      <c r="HQ224" s="238"/>
      <c r="HR224" s="238"/>
      <c r="HS224" s="238"/>
      <c r="HT224" s="238"/>
      <c r="HU224" s="238"/>
      <c r="HV224" s="238"/>
      <c r="HW224" s="238"/>
      <c r="HX224" s="238"/>
      <c r="HY224" s="238"/>
      <c r="HZ224" s="238"/>
      <c r="IA224" s="238"/>
      <c r="IB224" s="238"/>
      <c r="IC224" s="238"/>
      <c r="ID224" s="238"/>
      <c r="IE224" s="238"/>
      <c r="IF224" s="238"/>
      <c r="IG224" s="238"/>
      <c r="IH224" s="238"/>
      <c r="II224" s="238"/>
      <c r="IJ224" s="238"/>
      <c r="IK224" s="238"/>
      <c r="IL224" s="238"/>
      <c r="IM224" s="238"/>
      <c r="IN224" s="238"/>
      <c r="IO224" s="238"/>
      <c r="IP224" s="238"/>
      <c r="IQ224" s="238"/>
      <c r="IR224" s="238"/>
      <c r="IS224" s="238"/>
      <c r="IT224" s="238"/>
    </row>
    <row r="225" spans="1:254" ht="25.5" x14ac:dyDescent="0.2">
      <c r="A225" s="376" t="s">
        <v>579</v>
      </c>
      <c r="B225" s="389" t="s">
        <v>792</v>
      </c>
      <c r="C225" s="389" t="s">
        <v>562</v>
      </c>
      <c r="D225" s="389" t="s">
        <v>415</v>
      </c>
      <c r="E225" s="389" t="s">
        <v>580</v>
      </c>
      <c r="F225" s="389"/>
      <c r="G225" s="379">
        <f>SUM(G226)</f>
        <v>11888.31</v>
      </c>
      <c r="H225" s="380"/>
      <c r="I225" s="380"/>
      <c r="J225" s="380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380"/>
      <c r="V225" s="380"/>
      <c r="W225" s="380"/>
      <c r="X225" s="380"/>
      <c r="Y225" s="380"/>
      <c r="Z225" s="380"/>
      <c r="AA225" s="380"/>
      <c r="AB225" s="380"/>
      <c r="AC225" s="380"/>
      <c r="AD225" s="380"/>
      <c r="AE225" s="380"/>
      <c r="AF225" s="380"/>
      <c r="AG225" s="380"/>
      <c r="AH225" s="380"/>
      <c r="AI225" s="380"/>
      <c r="AJ225" s="380"/>
      <c r="AK225" s="380"/>
      <c r="AL225" s="380"/>
      <c r="AM225" s="380"/>
      <c r="AN225" s="380"/>
      <c r="AO225" s="380"/>
      <c r="AP225" s="380"/>
      <c r="AQ225" s="380"/>
      <c r="AR225" s="380"/>
      <c r="AS225" s="380"/>
      <c r="AT225" s="380"/>
      <c r="AU225" s="380"/>
      <c r="AV225" s="380"/>
      <c r="AW225" s="380"/>
      <c r="AX225" s="380"/>
      <c r="AY225" s="380"/>
      <c r="AZ225" s="380"/>
      <c r="BA225" s="380"/>
      <c r="BB225" s="380"/>
      <c r="BC225" s="380"/>
      <c r="BD225" s="380"/>
      <c r="BE225" s="380"/>
      <c r="BF225" s="380"/>
      <c r="BG225" s="380"/>
      <c r="BH225" s="380"/>
      <c r="BI225" s="380"/>
      <c r="BJ225" s="380"/>
      <c r="BK225" s="380"/>
      <c r="BL225" s="380"/>
      <c r="BM225" s="380"/>
      <c r="BN225" s="380"/>
      <c r="BO225" s="380"/>
      <c r="BP225" s="380"/>
      <c r="BQ225" s="380"/>
      <c r="BR225" s="380"/>
      <c r="BS225" s="380"/>
      <c r="BT225" s="380"/>
      <c r="BU225" s="380"/>
      <c r="BV225" s="380"/>
      <c r="BW225" s="380"/>
      <c r="BX225" s="380"/>
      <c r="BY225" s="380"/>
      <c r="BZ225" s="380"/>
      <c r="CA225" s="380"/>
      <c r="CB225" s="380"/>
      <c r="CC225" s="380"/>
      <c r="CD225" s="380"/>
      <c r="CE225" s="380"/>
      <c r="CF225" s="380"/>
      <c r="CG225" s="380"/>
      <c r="CH225" s="380"/>
      <c r="CI225" s="380"/>
      <c r="CJ225" s="380"/>
      <c r="CK225" s="380"/>
      <c r="CL225" s="380"/>
      <c r="CM225" s="380"/>
      <c r="CN225" s="380"/>
      <c r="CO225" s="380"/>
      <c r="CP225" s="380"/>
      <c r="CQ225" s="380"/>
      <c r="CR225" s="380"/>
      <c r="CS225" s="380"/>
      <c r="CT225" s="380"/>
      <c r="CU225" s="380"/>
      <c r="CV225" s="380"/>
      <c r="CW225" s="380"/>
      <c r="CX225" s="380"/>
      <c r="CY225" s="380"/>
      <c r="CZ225" s="380"/>
      <c r="DA225" s="380"/>
      <c r="DB225" s="380"/>
      <c r="DC225" s="380"/>
      <c r="DD225" s="380"/>
      <c r="DE225" s="380"/>
      <c r="DF225" s="380"/>
      <c r="DG225" s="380"/>
      <c r="DH225" s="380"/>
      <c r="DI225" s="380"/>
      <c r="DJ225" s="380"/>
      <c r="DK225" s="380"/>
      <c r="DL225" s="380"/>
      <c r="DM225" s="380"/>
      <c r="DN225" s="380"/>
      <c r="DO225" s="380"/>
      <c r="DP225" s="380"/>
      <c r="DQ225" s="380"/>
      <c r="DR225" s="380"/>
      <c r="DS225" s="380"/>
      <c r="DT225" s="380"/>
      <c r="DU225" s="380"/>
      <c r="DV225" s="380"/>
      <c r="DW225" s="380"/>
      <c r="DX225" s="380"/>
      <c r="DY225" s="380"/>
      <c r="DZ225" s="380"/>
      <c r="EA225" s="380"/>
      <c r="EB225" s="380"/>
      <c r="EC225" s="380"/>
      <c r="ED225" s="380"/>
      <c r="EE225" s="380"/>
      <c r="EF225" s="380"/>
      <c r="EG225" s="380"/>
      <c r="EH225" s="380"/>
      <c r="EI225" s="380"/>
      <c r="EJ225" s="380"/>
      <c r="EK225" s="380"/>
      <c r="EL225" s="380"/>
      <c r="EM225" s="380"/>
      <c r="EN225" s="380"/>
      <c r="EO225" s="380"/>
      <c r="EP225" s="380"/>
      <c r="EQ225" s="380"/>
      <c r="ER225" s="380"/>
      <c r="ES225" s="380"/>
      <c r="ET225" s="380"/>
      <c r="EU225" s="380"/>
      <c r="EV225" s="380"/>
      <c r="EW225" s="380"/>
      <c r="EX225" s="380"/>
      <c r="EY225" s="380"/>
      <c r="EZ225" s="380"/>
      <c r="FA225" s="380"/>
      <c r="FB225" s="380"/>
      <c r="FC225" s="380"/>
      <c r="FD225" s="380"/>
      <c r="FE225" s="380"/>
      <c r="FF225" s="380"/>
      <c r="FG225" s="380"/>
      <c r="FH225" s="380"/>
      <c r="FI225" s="380"/>
      <c r="FJ225" s="380"/>
      <c r="FK225" s="380"/>
      <c r="FL225" s="380"/>
      <c r="FM225" s="380"/>
      <c r="FN225" s="380"/>
      <c r="FO225" s="380"/>
      <c r="FP225" s="380"/>
      <c r="FQ225" s="380"/>
      <c r="FR225" s="380"/>
      <c r="FS225" s="380"/>
      <c r="FT225" s="380"/>
      <c r="FU225" s="380"/>
      <c r="FV225" s="380"/>
      <c r="FW225" s="380"/>
      <c r="FX225" s="380"/>
      <c r="FY225" s="380"/>
      <c r="FZ225" s="380"/>
      <c r="GA225" s="380"/>
      <c r="GB225" s="380"/>
      <c r="GC225" s="380"/>
      <c r="GD225" s="380"/>
      <c r="GE225" s="380"/>
      <c r="GF225" s="380"/>
      <c r="GG225" s="380"/>
      <c r="GH225" s="380"/>
      <c r="GI225" s="380"/>
      <c r="GJ225" s="380"/>
      <c r="GK225" s="380"/>
      <c r="GL225" s="380"/>
      <c r="GM225" s="380"/>
      <c r="GN225" s="380"/>
      <c r="GO225" s="380"/>
      <c r="GP225" s="380"/>
      <c r="GQ225" s="380"/>
      <c r="GR225" s="380"/>
      <c r="GS225" s="380"/>
      <c r="GT225" s="380"/>
      <c r="GU225" s="380"/>
      <c r="GV225" s="380"/>
      <c r="GW225" s="380"/>
      <c r="GX225" s="380"/>
      <c r="GY225" s="380"/>
      <c r="GZ225" s="380"/>
      <c r="HA225" s="380"/>
      <c r="HB225" s="380"/>
      <c r="HC225" s="380"/>
      <c r="HD225" s="380"/>
      <c r="HE225" s="380"/>
      <c r="HF225" s="380"/>
      <c r="HG225" s="380"/>
      <c r="HH225" s="380"/>
      <c r="HI225" s="380"/>
      <c r="HJ225" s="380"/>
      <c r="HK225" s="380"/>
      <c r="HL225" s="380"/>
      <c r="HM225" s="380"/>
      <c r="HN225" s="380"/>
      <c r="HO225" s="380"/>
      <c r="HP225" s="380"/>
      <c r="HQ225" s="380"/>
      <c r="HR225" s="380"/>
      <c r="HS225" s="380"/>
      <c r="HT225" s="380"/>
      <c r="HU225" s="380"/>
      <c r="HV225" s="380"/>
      <c r="HW225" s="380"/>
      <c r="HX225" s="380"/>
      <c r="HY225" s="380"/>
      <c r="HZ225" s="380"/>
      <c r="IA225" s="380"/>
      <c r="IB225" s="380"/>
      <c r="IC225" s="380"/>
      <c r="ID225" s="380"/>
      <c r="IE225" s="380"/>
      <c r="IF225" s="380"/>
      <c r="IG225" s="380"/>
      <c r="IH225" s="380"/>
      <c r="II225" s="380"/>
      <c r="IJ225" s="380"/>
      <c r="IK225" s="380"/>
      <c r="IL225" s="380"/>
      <c r="IM225" s="380"/>
      <c r="IN225" s="380"/>
      <c r="IO225" s="380"/>
      <c r="IP225" s="380"/>
      <c r="IQ225" s="380"/>
      <c r="IR225" s="380"/>
      <c r="IS225" s="380"/>
      <c r="IT225" s="380"/>
    </row>
    <row r="226" spans="1:254" s="399" customFormat="1" ht="25.5" x14ac:dyDescent="0.2">
      <c r="A226" s="381" t="s">
        <v>472</v>
      </c>
      <c r="B226" s="386" t="s">
        <v>792</v>
      </c>
      <c r="C226" s="386" t="s">
        <v>562</v>
      </c>
      <c r="D226" s="386" t="s">
        <v>415</v>
      </c>
      <c r="E226" s="386" t="s">
        <v>580</v>
      </c>
      <c r="F226" s="386" t="s">
        <v>473</v>
      </c>
      <c r="G226" s="384">
        <v>11888.31</v>
      </c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238"/>
      <c r="BD226" s="238"/>
      <c r="BE226" s="238"/>
      <c r="BF226" s="238"/>
      <c r="BG226" s="238"/>
      <c r="BH226" s="238"/>
      <c r="BI226" s="238"/>
      <c r="BJ226" s="238"/>
      <c r="BK226" s="238"/>
      <c r="BL226" s="238"/>
      <c r="BM226" s="238"/>
      <c r="BN226" s="238"/>
      <c r="BO226" s="238"/>
      <c r="BP226" s="238"/>
      <c r="BQ226" s="238"/>
      <c r="BR226" s="238"/>
      <c r="BS226" s="238"/>
      <c r="BT226" s="238"/>
      <c r="BU226" s="238"/>
      <c r="BV226" s="238"/>
      <c r="BW226" s="238"/>
      <c r="BX226" s="238"/>
      <c r="BY226" s="238"/>
      <c r="BZ226" s="238"/>
      <c r="CA226" s="238"/>
      <c r="CB226" s="238"/>
      <c r="CC226" s="238"/>
      <c r="CD226" s="238"/>
      <c r="CE226" s="238"/>
      <c r="CF226" s="238"/>
      <c r="CG226" s="238"/>
      <c r="CH226" s="238"/>
      <c r="CI226" s="238"/>
      <c r="CJ226" s="238"/>
      <c r="CK226" s="238"/>
      <c r="CL226" s="238"/>
      <c r="CM226" s="238"/>
      <c r="CN226" s="238"/>
      <c r="CO226" s="238"/>
      <c r="CP226" s="238"/>
      <c r="CQ226" s="238"/>
      <c r="CR226" s="238"/>
      <c r="CS226" s="238"/>
      <c r="CT226" s="238"/>
      <c r="CU226" s="238"/>
      <c r="CV226" s="238"/>
      <c r="CW226" s="238"/>
      <c r="CX226" s="238"/>
      <c r="CY226" s="238"/>
      <c r="CZ226" s="238"/>
      <c r="DA226" s="238"/>
      <c r="DB226" s="238"/>
      <c r="DC226" s="238"/>
      <c r="DD226" s="238"/>
      <c r="DE226" s="238"/>
      <c r="DF226" s="238"/>
      <c r="DG226" s="238"/>
      <c r="DH226" s="238"/>
      <c r="DI226" s="238"/>
      <c r="DJ226" s="238"/>
      <c r="DK226" s="238"/>
      <c r="DL226" s="238"/>
      <c r="DM226" s="238"/>
      <c r="DN226" s="238"/>
      <c r="DO226" s="238"/>
      <c r="DP226" s="238"/>
      <c r="DQ226" s="238"/>
      <c r="DR226" s="238"/>
      <c r="DS226" s="238"/>
      <c r="DT226" s="238"/>
      <c r="DU226" s="238"/>
      <c r="DV226" s="238"/>
      <c r="DW226" s="238"/>
      <c r="DX226" s="238"/>
      <c r="DY226" s="238"/>
      <c r="DZ226" s="238"/>
      <c r="EA226" s="238"/>
      <c r="EB226" s="238"/>
      <c r="EC226" s="238"/>
      <c r="ED226" s="238"/>
      <c r="EE226" s="238"/>
      <c r="EF226" s="238"/>
      <c r="EG226" s="238"/>
      <c r="EH226" s="238"/>
      <c r="EI226" s="238"/>
      <c r="EJ226" s="238"/>
      <c r="EK226" s="238"/>
      <c r="EL226" s="238"/>
      <c r="EM226" s="238"/>
      <c r="EN226" s="238"/>
      <c r="EO226" s="238"/>
      <c r="EP226" s="238"/>
      <c r="EQ226" s="238"/>
      <c r="ER226" s="238"/>
      <c r="ES226" s="238"/>
      <c r="ET226" s="238"/>
      <c r="EU226" s="238"/>
      <c r="EV226" s="238"/>
      <c r="EW226" s="238"/>
      <c r="EX226" s="238"/>
      <c r="EY226" s="238"/>
      <c r="EZ226" s="238"/>
      <c r="FA226" s="238"/>
      <c r="FB226" s="238"/>
      <c r="FC226" s="238"/>
      <c r="FD226" s="238"/>
      <c r="FE226" s="238"/>
      <c r="FF226" s="238"/>
      <c r="FG226" s="238"/>
      <c r="FH226" s="238"/>
      <c r="FI226" s="238"/>
      <c r="FJ226" s="238"/>
      <c r="FK226" s="238"/>
      <c r="FL226" s="238"/>
      <c r="FM226" s="238"/>
      <c r="FN226" s="238"/>
      <c r="FO226" s="238"/>
      <c r="FP226" s="238"/>
      <c r="FQ226" s="238"/>
      <c r="FR226" s="238"/>
      <c r="FS226" s="238"/>
      <c r="FT226" s="238"/>
      <c r="FU226" s="238"/>
      <c r="FV226" s="238"/>
      <c r="FW226" s="238"/>
      <c r="FX226" s="238"/>
      <c r="FY226" s="238"/>
      <c r="FZ226" s="238"/>
      <c r="GA226" s="238"/>
      <c r="GB226" s="238"/>
      <c r="GC226" s="238"/>
      <c r="GD226" s="238"/>
      <c r="GE226" s="238"/>
      <c r="GF226" s="238"/>
      <c r="GG226" s="238"/>
      <c r="GH226" s="238"/>
      <c r="GI226" s="238"/>
      <c r="GJ226" s="238"/>
      <c r="GK226" s="238"/>
      <c r="GL226" s="238"/>
      <c r="GM226" s="238"/>
      <c r="GN226" s="238"/>
      <c r="GO226" s="238"/>
      <c r="GP226" s="238"/>
      <c r="GQ226" s="238"/>
      <c r="GR226" s="238"/>
      <c r="GS226" s="238"/>
      <c r="GT226" s="238"/>
      <c r="GU226" s="238"/>
      <c r="GV226" s="238"/>
      <c r="GW226" s="238"/>
      <c r="GX226" s="238"/>
      <c r="GY226" s="238"/>
      <c r="GZ226" s="238"/>
      <c r="HA226" s="238"/>
      <c r="HB226" s="238"/>
      <c r="HC226" s="238"/>
      <c r="HD226" s="238"/>
      <c r="HE226" s="238"/>
      <c r="HF226" s="238"/>
      <c r="HG226" s="238"/>
      <c r="HH226" s="238"/>
      <c r="HI226" s="238"/>
      <c r="HJ226" s="238"/>
      <c r="HK226" s="238"/>
      <c r="HL226" s="238"/>
      <c r="HM226" s="238"/>
      <c r="HN226" s="238"/>
      <c r="HO226" s="238"/>
      <c r="HP226" s="238"/>
      <c r="HQ226" s="238"/>
      <c r="HR226" s="238"/>
      <c r="HS226" s="238"/>
      <c r="HT226" s="238"/>
      <c r="HU226" s="238"/>
      <c r="HV226" s="238"/>
      <c r="HW226" s="238"/>
      <c r="HX226" s="238"/>
      <c r="HY226" s="238"/>
      <c r="HZ226" s="238"/>
      <c r="IA226" s="238"/>
      <c r="IB226" s="238"/>
      <c r="IC226" s="238"/>
      <c r="ID226" s="238"/>
      <c r="IE226" s="238"/>
      <c r="IF226" s="238"/>
      <c r="IG226" s="238"/>
      <c r="IH226" s="238"/>
      <c r="II226" s="238"/>
      <c r="IJ226" s="238"/>
      <c r="IK226" s="238"/>
      <c r="IL226" s="238"/>
      <c r="IM226" s="238"/>
      <c r="IN226" s="238"/>
      <c r="IO226" s="238"/>
      <c r="IP226" s="238"/>
      <c r="IQ226" s="238"/>
      <c r="IR226" s="238"/>
      <c r="IS226" s="238"/>
      <c r="IT226" s="238"/>
    </row>
    <row r="227" spans="1:254" s="399" customFormat="1" ht="63.75" x14ac:dyDescent="0.2">
      <c r="A227" s="435" t="s">
        <v>824</v>
      </c>
      <c r="B227" s="378" t="s">
        <v>792</v>
      </c>
      <c r="C227" s="389" t="s">
        <v>562</v>
      </c>
      <c r="D227" s="389" t="s">
        <v>415</v>
      </c>
      <c r="E227" s="389" t="s">
        <v>581</v>
      </c>
      <c r="F227" s="389"/>
      <c r="G227" s="379">
        <f>SUM(G228)</f>
        <v>127535.84</v>
      </c>
      <c r="H227" s="380"/>
      <c r="I227" s="380"/>
      <c r="J227" s="380"/>
      <c r="K227" s="380"/>
      <c r="L227" s="380"/>
      <c r="M227" s="380"/>
      <c r="N227" s="380"/>
      <c r="O227" s="380"/>
      <c r="P227" s="380"/>
      <c r="Q227" s="380"/>
      <c r="R227" s="380"/>
      <c r="S227" s="380"/>
      <c r="T227" s="380"/>
      <c r="U227" s="380"/>
      <c r="V227" s="380"/>
      <c r="W227" s="380"/>
      <c r="X227" s="380"/>
      <c r="Y227" s="380"/>
      <c r="Z227" s="380"/>
      <c r="AA227" s="380"/>
      <c r="AB227" s="380"/>
      <c r="AC227" s="380"/>
      <c r="AD227" s="380"/>
      <c r="AE227" s="380"/>
      <c r="AF227" s="380"/>
      <c r="AG227" s="380"/>
      <c r="AH227" s="380"/>
      <c r="AI227" s="380"/>
      <c r="AJ227" s="380"/>
      <c r="AK227" s="380"/>
      <c r="AL227" s="380"/>
      <c r="AM227" s="380"/>
      <c r="AN227" s="380"/>
      <c r="AO227" s="380"/>
      <c r="AP227" s="380"/>
      <c r="AQ227" s="380"/>
      <c r="AR227" s="380"/>
      <c r="AS227" s="380"/>
      <c r="AT227" s="380"/>
      <c r="AU227" s="380"/>
      <c r="AV227" s="380"/>
      <c r="AW227" s="380"/>
      <c r="AX227" s="380"/>
      <c r="AY227" s="380"/>
      <c r="AZ227" s="380"/>
      <c r="BA227" s="380"/>
      <c r="BB227" s="380"/>
      <c r="BC227" s="380"/>
      <c r="BD227" s="380"/>
      <c r="BE227" s="380"/>
      <c r="BF227" s="380"/>
      <c r="BG227" s="380"/>
      <c r="BH227" s="380"/>
      <c r="BI227" s="380"/>
      <c r="BJ227" s="380"/>
      <c r="BK227" s="380"/>
      <c r="BL227" s="380"/>
      <c r="BM227" s="380"/>
      <c r="BN227" s="380"/>
      <c r="BO227" s="380"/>
      <c r="BP227" s="380"/>
      <c r="BQ227" s="380"/>
      <c r="BR227" s="380"/>
      <c r="BS227" s="380"/>
      <c r="BT227" s="380"/>
      <c r="BU227" s="380"/>
      <c r="BV227" s="380"/>
      <c r="BW227" s="380"/>
      <c r="BX227" s="380"/>
      <c r="BY227" s="380"/>
      <c r="BZ227" s="380"/>
      <c r="CA227" s="380"/>
      <c r="CB227" s="380"/>
      <c r="CC227" s="380"/>
      <c r="CD227" s="380"/>
      <c r="CE227" s="380"/>
      <c r="CF227" s="380"/>
      <c r="CG227" s="380"/>
      <c r="CH227" s="380"/>
      <c r="CI227" s="380"/>
      <c r="CJ227" s="380"/>
      <c r="CK227" s="380"/>
      <c r="CL227" s="380"/>
      <c r="CM227" s="380"/>
      <c r="CN227" s="380"/>
      <c r="CO227" s="380"/>
      <c r="CP227" s="380"/>
      <c r="CQ227" s="380"/>
      <c r="CR227" s="380"/>
      <c r="CS227" s="380"/>
      <c r="CT227" s="380"/>
      <c r="CU227" s="380"/>
      <c r="CV227" s="380"/>
      <c r="CW227" s="380"/>
      <c r="CX227" s="380"/>
      <c r="CY227" s="380"/>
      <c r="CZ227" s="380"/>
      <c r="DA227" s="380"/>
      <c r="DB227" s="380"/>
      <c r="DC227" s="380"/>
      <c r="DD227" s="380"/>
      <c r="DE227" s="380"/>
      <c r="DF227" s="380"/>
      <c r="DG227" s="380"/>
      <c r="DH227" s="380"/>
      <c r="DI227" s="380"/>
      <c r="DJ227" s="380"/>
      <c r="DK227" s="380"/>
      <c r="DL227" s="380"/>
      <c r="DM227" s="380"/>
      <c r="DN227" s="380"/>
      <c r="DO227" s="380"/>
      <c r="DP227" s="380"/>
      <c r="DQ227" s="380"/>
      <c r="DR227" s="380"/>
      <c r="DS227" s="380"/>
      <c r="DT227" s="380"/>
      <c r="DU227" s="380"/>
      <c r="DV227" s="380"/>
      <c r="DW227" s="380"/>
      <c r="DX227" s="380"/>
      <c r="DY227" s="380"/>
      <c r="DZ227" s="380"/>
      <c r="EA227" s="380"/>
      <c r="EB227" s="380"/>
      <c r="EC227" s="380"/>
      <c r="ED227" s="380"/>
      <c r="EE227" s="380"/>
      <c r="EF227" s="380"/>
      <c r="EG227" s="380"/>
      <c r="EH227" s="380"/>
      <c r="EI227" s="380"/>
      <c r="EJ227" s="380"/>
      <c r="EK227" s="380"/>
      <c r="EL227" s="380"/>
      <c r="EM227" s="380"/>
      <c r="EN227" s="380"/>
      <c r="EO227" s="380"/>
      <c r="EP227" s="380"/>
      <c r="EQ227" s="380"/>
      <c r="ER227" s="380"/>
      <c r="ES227" s="380"/>
      <c r="ET227" s="380"/>
      <c r="EU227" s="380"/>
      <c r="EV227" s="380"/>
      <c r="EW227" s="380"/>
      <c r="EX227" s="380"/>
      <c r="EY227" s="380"/>
      <c r="EZ227" s="380"/>
      <c r="FA227" s="380"/>
      <c r="FB227" s="380"/>
      <c r="FC227" s="380"/>
      <c r="FD227" s="380"/>
      <c r="FE227" s="380"/>
      <c r="FF227" s="380"/>
      <c r="FG227" s="380"/>
      <c r="FH227" s="380"/>
      <c r="FI227" s="380"/>
      <c r="FJ227" s="380"/>
      <c r="FK227" s="380"/>
      <c r="FL227" s="380"/>
      <c r="FM227" s="380"/>
      <c r="FN227" s="380"/>
      <c r="FO227" s="380"/>
      <c r="FP227" s="380"/>
      <c r="FQ227" s="380"/>
      <c r="FR227" s="380"/>
      <c r="FS227" s="380"/>
      <c r="FT227" s="380"/>
      <c r="FU227" s="380"/>
      <c r="FV227" s="380"/>
      <c r="FW227" s="380"/>
      <c r="FX227" s="380"/>
      <c r="FY227" s="380"/>
      <c r="FZ227" s="380"/>
      <c r="GA227" s="380"/>
      <c r="GB227" s="380"/>
      <c r="GC227" s="380"/>
      <c r="GD227" s="380"/>
      <c r="GE227" s="380"/>
      <c r="GF227" s="380"/>
      <c r="GG227" s="380"/>
      <c r="GH227" s="380"/>
      <c r="GI227" s="380"/>
      <c r="GJ227" s="380"/>
      <c r="GK227" s="380"/>
      <c r="GL227" s="380"/>
      <c r="GM227" s="380"/>
      <c r="GN227" s="380"/>
      <c r="GO227" s="380"/>
      <c r="GP227" s="380"/>
      <c r="GQ227" s="380"/>
      <c r="GR227" s="380"/>
      <c r="GS227" s="380"/>
      <c r="GT227" s="380"/>
      <c r="GU227" s="380"/>
      <c r="GV227" s="380"/>
      <c r="GW227" s="380"/>
      <c r="GX227" s="380"/>
      <c r="GY227" s="380"/>
      <c r="GZ227" s="380"/>
      <c r="HA227" s="380"/>
      <c r="HB227" s="380"/>
      <c r="HC227" s="380"/>
      <c r="HD227" s="380"/>
      <c r="HE227" s="380"/>
      <c r="HF227" s="380"/>
      <c r="HG227" s="380"/>
      <c r="HH227" s="380"/>
      <c r="HI227" s="380"/>
      <c r="HJ227" s="380"/>
      <c r="HK227" s="380"/>
      <c r="HL227" s="380"/>
      <c r="HM227" s="380"/>
      <c r="HN227" s="380"/>
      <c r="HO227" s="380"/>
      <c r="HP227" s="380"/>
      <c r="HQ227" s="380"/>
      <c r="HR227" s="380"/>
      <c r="HS227" s="380"/>
      <c r="HT227" s="380"/>
      <c r="HU227" s="380"/>
      <c r="HV227" s="380"/>
      <c r="HW227" s="380"/>
      <c r="HX227" s="380"/>
      <c r="HY227" s="380"/>
      <c r="HZ227" s="380"/>
      <c r="IA227" s="380"/>
      <c r="IB227" s="380"/>
      <c r="IC227" s="380"/>
      <c r="ID227" s="380"/>
      <c r="IE227" s="380"/>
      <c r="IF227" s="380"/>
      <c r="IG227" s="380"/>
      <c r="IH227" s="380"/>
      <c r="II227" s="380"/>
      <c r="IJ227" s="380"/>
      <c r="IK227" s="380"/>
      <c r="IL227" s="380"/>
      <c r="IM227" s="380"/>
      <c r="IN227" s="380"/>
      <c r="IO227" s="380"/>
      <c r="IP227" s="380"/>
      <c r="IQ227" s="380"/>
      <c r="IR227" s="380"/>
      <c r="IS227" s="380"/>
      <c r="IT227" s="380"/>
    </row>
    <row r="228" spans="1:254" s="399" customFormat="1" ht="25.5" x14ac:dyDescent="0.2">
      <c r="A228" s="381" t="s">
        <v>472</v>
      </c>
      <c r="B228" s="383" t="s">
        <v>792</v>
      </c>
      <c r="C228" s="386" t="s">
        <v>562</v>
      </c>
      <c r="D228" s="386" t="s">
        <v>415</v>
      </c>
      <c r="E228" s="386" t="s">
        <v>581</v>
      </c>
      <c r="F228" s="386" t="s">
        <v>473</v>
      </c>
      <c r="G228" s="384">
        <v>127535.84</v>
      </c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  <c r="AJ228" s="238"/>
      <c r="AK228" s="238"/>
      <c r="AL228" s="238"/>
      <c r="AM228" s="238"/>
      <c r="AN228" s="238"/>
      <c r="AO228" s="238"/>
      <c r="AP228" s="238"/>
      <c r="AQ228" s="238"/>
      <c r="AR228" s="238"/>
      <c r="AS228" s="238"/>
      <c r="AT228" s="238"/>
      <c r="AU228" s="238"/>
      <c r="AV228" s="238"/>
      <c r="AW228" s="238"/>
      <c r="AX228" s="238"/>
      <c r="AY228" s="238"/>
      <c r="AZ228" s="238"/>
      <c r="BA228" s="238"/>
      <c r="BB228" s="238"/>
      <c r="BC228" s="238"/>
      <c r="BD228" s="238"/>
      <c r="BE228" s="238"/>
      <c r="BF228" s="238"/>
      <c r="BG228" s="238"/>
      <c r="BH228" s="238"/>
      <c r="BI228" s="238"/>
      <c r="BJ228" s="238"/>
      <c r="BK228" s="238"/>
      <c r="BL228" s="238"/>
      <c r="BM228" s="238"/>
      <c r="BN228" s="238"/>
      <c r="BO228" s="23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8"/>
      <c r="CC228" s="238"/>
      <c r="CD228" s="238"/>
      <c r="CE228" s="238"/>
      <c r="CF228" s="238"/>
      <c r="CG228" s="238"/>
      <c r="CH228" s="238"/>
      <c r="CI228" s="238"/>
      <c r="CJ228" s="238"/>
      <c r="CK228" s="238"/>
      <c r="CL228" s="238"/>
      <c r="CM228" s="238"/>
      <c r="CN228" s="238"/>
      <c r="CO228" s="238"/>
      <c r="CP228" s="238"/>
      <c r="CQ228" s="238"/>
      <c r="CR228" s="238"/>
      <c r="CS228" s="238"/>
      <c r="CT228" s="238"/>
      <c r="CU228" s="238"/>
      <c r="CV228" s="238"/>
      <c r="CW228" s="238"/>
      <c r="CX228" s="238"/>
      <c r="CY228" s="238"/>
      <c r="CZ228" s="238"/>
      <c r="DA228" s="238"/>
      <c r="DB228" s="238"/>
      <c r="DC228" s="238"/>
      <c r="DD228" s="238"/>
      <c r="DE228" s="238"/>
      <c r="DF228" s="238"/>
      <c r="DG228" s="238"/>
      <c r="DH228" s="238"/>
      <c r="DI228" s="238"/>
      <c r="DJ228" s="238"/>
      <c r="DK228" s="238"/>
      <c r="DL228" s="238"/>
      <c r="DM228" s="238"/>
      <c r="DN228" s="238"/>
      <c r="DO228" s="238"/>
      <c r="DP228" s="238"/>
      <c r="DQ228" s="238"/>
      <c r="DR228" s="238"/>
      <c r="DS228" s="238"/>
      <c r="DT228" s="238"/>
      <c r="DU228" s="238"/>
      <c r="DV228" s="238"/>
      <c r="DW228" s="238"/>
      <c r="DX228" s="238"/>
      <c r="DY228" s="238"/>
      <c r="DZ228" s="238"/>
      <c r="EA228" s="238"/>
      <c r="EB228" s="238"/>
      <c r="EC228" s="238"/>
      <c r="ED228" s="238"/>
      <c r="EE228" s="238"/>
      <c r="EF228" s="238"/>
      <c r="EG228" s="238"/>
      <c r="EH228" s="238"/>
      <c r="EI228" s="238"/>
      <c r="EJ228" s="238"/>
      <c r="EK228" s="238"/>
      <c r="EL228" s="238"/>
      <c r="EM228" s="238"/>
      <c r="EN228" s="238"/>
      <c r="EO228" s="238"/>
      <c r="EP228" s="238"/>
      <c r="EQ228" s="238"/>
      <c r="ER228" s="238"/>
      <c r="ES228" s="238"/>
      <c r="ET228" s="238"/>
      <c r="EU228" s="238"/>
      <c r="EV228" s="238"/>
      <c r="EW228" s="238"/>
      <c r="EX228" s="238"/>
      <c r="EY228" s="238"/>
      <c r="EZ228" s="238"/>
      <c r="FA228" s="238"/>
      <c r="FB228" s="238"/>
      <c r="FC228" s="238"/>
      <c r="FD228" s="238"/>
      <c r="FE228" s="238"/>
      <c r="FF228" s="238"/>
      <c r="FG228" s="238"/>
      <c r="FH228" s="238"/>
      <c r="FI228" s="238"/>
      <c r="FJ228" s="238"/>
      <c r="FK228" s="238"/>
      <c r="FL228" s="238"/>
      <c r="FM228" s="238"/>
      <c r="FN228" s="238"/>
      <c r="FO228" s="238"/>
      <c r="FP228" s="238"/>
      <c r="FQ228" s="238"/>
      <c r="FR228" s="238"/>
      <c r="FS228" s="238"/>
      <c r="FT228" s="238"/>
      <c r="FU228" s="238"/>
      <c r="FV228" s="238"/>
      <c r="FW228" s="238"/>
      <c r="FX228" s="238"/>
      <c r="FY228" s="238"/>
      <c r="FZ228" s="238"/>
      <c r="GA228" s="238"/>
      <c r="GB228" s="238"/>
      <c r="GC228" s="238"/>
      <c r="GD228" s="238"/>
      <c r="GE228" s="238"/>
      <c r="GF228" s="238"/>
      <c r="GG228" s="238"/>
      <c r="GH228" s="238"/>
      <c r="GI228" s="238"/>
      <c r="GJ228" s="238"/>
      <c r="GK228" s="238"/>
      <c r="GL228" s="238"/>
      <c r="GM228" s="238"/>
      <c r="GN228" s="238"/>
      <c r="GO228" s="238"/>
      <c r="GP228" s="238"/>
      <c r="GQ228" s="238"/>
      <c r="GR228" s="238"/>
      <c r="GS228" s="238"/>
      <c r="GT228" s="238"/>
      <c r="GU228" s="238"/>
      <c r="GV228" s="238"/>
      <c r="GW228" s="238"/>
      <c r="GX228" s="238"/>
      <c r="GY228" s="238"/>
      <c r="GZ228" s="238"/>
      <c r="HA228" s="238"/>
      <c r="HB228" s="238"/>
      <c r="HC228" s="238"/>
      <c r="HD228" s="238"/>
      <c r="HE228" s="238"/>
      <c r="HF228" s="238"/>
      <c r="HG228" s="238"/>
      <c r="HH228" s="238"/>
      <c r="HI228" s="238"/>
      <c r="HJ228" s="238"/>
      <c r="HK228" s="238"/>
      <c r="HL228" s="238"/>
      <c r="HM228" s="238"/>
      <c r="HN228" s="238"/>
      <c r="HO228" s="238"/>
      <c r="HP228" s="238"/>
      <c r="HQ228" s="238"/>
      <c r="HR228" s="238"/>
      <c r="HS228" s="238"/>
      <c r="HT228" s="238"/>
      <c r="HU228" s="238"/>
      <c r="HV228" s="238"/>
      <c r="HW228" s="238"/>
      <c r="HX228" s="238"/>
      <c r="HY228" s="238"/>
      <c r="HZ228" s="238"/>
      <c r="IA228" s="238"/>
      <c r="IB228" s="238"/>
      <c r="IC228" s="238"/>
      <c r="ID228" s="238"/>
      <c r="IE228" s="238"/>
      <c r="IF228" s="238"/>
      <c r="IG228" s="238"/>
      <c r="IH228" s="238"/>
      <c r="II228" s="238"/>
      <c r="IJ228" s="238"/>
      <c r="IK228" s="238"/>
      <c r="IL228" s="238"/>
      <c r="IM228" s="238"/>
      <c r="IN228" s="238"/>
      <c r="IO228" s="238"/>
      <c r="IP228" s="238"/>
      <c r="IQ228" s="238"/>
      <c r="IR228" s="238"/>
      <c r="IS228" s="238"/>
      <c r="IT228" s="238"/>
    </row>
    <row r="229" spans="1:254" s="399" customFormat="1" x14ac:dyDescent="0.2">
      <c r="A229" s="434" t="s">
        <v>582</v>
      </c>
      <c r="B229" s="378" t="s">
        <v>792</v>
      </c>
      <c r="C229" s="389" t="s">
        <v>562</v>
      </c>
      <c r="D229" s="389" t="s">
        <v>583</v>
      </c>
      <c r="E229" s="389" t="s">
        <v>584</v>
      </c>
      <c r="F229" s="389"/>
      <c r="G229" s="379">
        <f>SUM(G230)</f>
        <v>21169.53</v>
      </c>
      <c r="H229" s="348"/>
      <c r="I229" s="348"/>
      <c r="J229" s="348"/>
      <c r="K229" s="348"/>
      <c r="L229" s="348"/>
      <c r="M229" s="348"/>
      <c r="N229" s="348"/>
      <c r="O229" s="348"/>
      <c r="P229" s="348"/>
      <c r="Q229" s="348"/>
      <c r="R229" s="348"/>
      <c r="S229" s="348"/>
      <c r="T229" s="348"/>
      <c r="U229" s="348"/>
      <c r="V229" s="348"/>
      <c r="W229" s="348"/>
      <c r="X229" s="348"/>
      <c r="Y229" s="348"/>
      <c r="Z229" s="348"/>
      <c r="AA229" s="348"/>
      <c r="AB229" s="348"/>
      <c r="AC229" s="348"/>
      <c r="AD229" s="348"/>
      <c r="AE229" s="348"/>
      <c r="AF229" s="348"/>
      <c r="AG229" s="348"/>
      <c r="AH229" s="348"/>
      <c r="AI229" s="348"/>
      <c r="AJ229" s="348"/>
      <c r="AK229" s="348"/>
      <c r="AL229" s="348"/>
      <c r="AM229" s="348"/>
      <c r="AN229" s="348"/>
      <c r="AO229" s="348"/>
      <c r="AP229" s="348"/>
      <c r="AQ229" s="348"/>
      <c r="AR229" s="348"/>
      <c r="AS229" s="348"/>
      <c r="AT229" s="348"/>
      <c r="AU229" s="348"/>
      <c r="AV229" s="348"/>
      <c r="AW229" s="348"/>
      <c r="AX229" s="348"/>
      <c r="AY229" s="348"/>
      <c r="AZ229" s="348"/>
      <c r="BA229" s="348"/>
      <c r="BB229" s="348"/>
      <c r="BC229" s="348"/>
      <c r="BD229" s="348"/>
      <c r="BE229" s="348"/>
      <c r="BF229" s="348"/>
      <c r="BG229" s="348"/>
      <c r="BH229" s="348"/>
      <c r="BI229" s="348"/>
      <c r="BJ229" s="348"/>
      <c r="BK229" s="348"/>
      <c r="BL229" s="348"/>
      <c r="BM229" s="348"/>
      <c r="BN229" s="348"/>
      <c r="BO229" s="348"/>
      <c r="BP229" s="348"/>
      <c r="BQ229" s="348"/>
      <c r="BR229" s="348"/>
      <c r="BS229" s="348"/>
      <c r="BT229" s="348"/>
      <c r="BU229" s="348"/>
      <c r="BV229" s="348"/>
      <c r="BW229" s="348"/>
      <c r="BX229" s="348"/>
      <c r="BY229" s="348"/>
      <c r="BZ229" s="348"/>
      <c r="CA229" s="348"/>
      <c r="CB229" s="348"/>
      <c r="CC229" s="348"/>
      <c r="CD229" s="348"/>
      <c r="CE229" s="348"/>
      <c r="CF229" s="348"/>
      <c r="CG229" s="348"/>
      <c r="CH229" s="348"/>
      <c r="CI229" s="348"/>
      <c r="CJ229" s="348"/>
      <c r="CK229" s="348"/>
      <c r="CL229" s="348"/>
      <c r="CM229" s="348"/>
      <c r="CN229" s="348"/>
      <c r="CO229" s="348"/>
      <c r="CP229" s="348"/>
      <c r="CQ229" s="348"/>
      <c r="CR229" s="348"/>
      <c r="CS229" s="348"/>
      <c r="CT229" s="348"/>
      <c r="CU229" s="348"/>
      <c r="CV229" s="348"/>
      <c r="CW229" s="348"/>
      <c r="CX229" s="348"/>
      <c r="CY229" s="348"/>
      <c r="CZ229" s="348"/>
      <c r="DA229" s="348"/>
      <c r="DB229" s="348"/>
      <c r="DC229" s="348"/>
      <c r="DD229" s="348"/>
      <c r="DE229" s="348"/>
      <c r="DF229" s="348"/>
      <c r="DG229" s="348"/>
      <c r="DH229" s="348"/>
      <c r="DI229" s="348"/>
      <c r="DJ229" s="348"/>
      <c r="DK229" s="348"/>
      <c r="DL229" s="348"/>
      <c r="DM229" s="348"/>
      <c r="DN229" s="348"/>
      <c r="DO229" s="348"/>
      <c r="DP229" s="348"/>
      <c r="DQ229" s="348"/>
      <c r="DR229" s="348"/>
      <c r="DS229" s="348"/>
      <c r="DT229" s="348"/>
      <c r="DU229" s="348"/>
      <c r="DV229" s="348"/>
      <c r="DW229" s="348"/>
      <c r="DX229" s="348"/>
      <c r="DY229" s="348"/>
      <c r="DZ229" s="348"/>
      <c r="EA229" s="348"/>
      <c r="EB229" s="348"/>
      <c r="EC229" s="348"/>
      <c r="ED229" s="348"/>
      <c r="EE229" s="348"/>
      <c r="EF229" s="348"/>
      <c r="EG229" s="348"/>
      <c r="EH229" s="348"/>
      <c r="EI229" s="348"/>
      <c r="EJ229" s="348"/>
      <c r="EK229" s="348"/>
      <c r="EL229" s="348"/>
      <c r="EM229" s="348"/>
      <c r="EN229" s="348"/>
      <c r="EO229" s="348"/>
      <c r="EP229" s="348"/>
      <c r="EQ229" s="348"/>
      <c r="ER229" s="348"/>
      <c r="ES229" s="348"/>
      <c r="ET229" s="348"/>
      <c r="EU229" s="348"/>
      <c r="EV229" s="348"/>
      <c r="EW229" s="348"/>
      <c r="EX229" s="348"/>
      <c r="EY229" s="348"/>
      <c r="EZ229" s="348"/>
      <c r="FA229" s="348"/>
      <c r="FB229" s="348"/>
      <c r="FC229" s="348"/>
      <c r="FD229" s="348"/>
      <c r="FE229" s="348"/>
      <c r="FF229" s="348"/>
      <c r="FG229" s="348"/>
      <c r="FH229" s="348"/>
      <c r="FI229" s="348"/>
      <c r="FJ229" s="348"/>
      <c r="FK229" s="348"/>
      <c r="FL229" s="348"/>
      <c r="FM229" s="348"/>
      <c r="FN229" s="348"/>
      <c r="FO229" s="348"/>
      <c r="FP229" s="348"/>
      <c r="FQ229" s="348"/>
      <c r="FR229" s="348"/>
      <c r="FS229" s="348"/>
      <c r="FT229" s="348"/>
      <c r="FU229" s="348"/>
      <c r="FV229" s="348"/>
      <c r="FW229" s="348"/>
      <c r="FX229" s="348"/>
      <c r="FY229" s="348"/>
      <c r="FZ229" s="348"/>
      <c r="GA229" s="348"/>
      <c r="GB229" s="348"/>
      <c r="GC229" s="348"/>
      <c r="GD229" s="348"/>
      <c r="GE229" s="348"/>
      <c r="GF229" s="348"/>
      <c r="GG229" s="348"/>
      <c r="GH229" s="348"/>
      <c r="GI229" s="348"/>
      <c r="GJ229" s="348"/>
      <c r="GK229" s="348"/>
      <c r="GL229" s="348"/>
      <c r="GM229" s="348"/>
      <c r="GN229" s="348"/>
      <c r="GO229" s="348"/>
      <c r="GP229" s="348"/>
      <c r="GQ229" s="348"/>
      <c r="GR229" s="348"/>
      <c r="GS229" s="348"/>
      <c r="GT229" s="348"/>
      <c r="GU229" s="348"/>
      <c r="GV229" s="348"/>
      <c r="GW229" s="348"/>
      <c r="GX229" s="348"/>
      <c r="GY229" s="348"/>
      <c r="GZ229" s="348"/>
      <c r="HA229" s="348"/>
      <c r="HB229" s="348"/>
      <c r="HC229" s="348"/>
      <c r="HD229" s="348"/>
      <c r="HE229" s="348"/>
      <c r="HF229" s="348"/>
      <c r="HG229" s="348"/>
      <c r="HH229" s="348"/>
      <c r="HI229" s="348"/>
      <c r="HJ229" s="348"/>
      <c r="HK229" s="348"/>
      <c r="HL229" s="348"/>
      <c r="HM229" s="348"/>
      <c r="HN229" s="348"/>
      <c r="HO229" s="348"/>
      <c r="HP229" s="348"/>
      <c r="HQ229" s="348"/>
      <c r="HR229" s="348"/>
      <c r="HS229" s="348"/>
      <c r="HT229" s="348"/>
      <c r="HU229" s="348"/>
      <c r="HV229" s="348"/>
      <c r="HW229" s="348"/>
      <c r="HX229" s="348"/>
      <c r="HY229" s="348"/>
      <c r="HZ229" s="348"/>
      <c r="IA229" s="348"/>
      <c r="IB229" s="348"/>
      <c r="IC229" s="348"/>
      <c r="ID229" s="348"/>
      <c r="IE229" s="348"/>
      <c r="IF229" s="348"/>
      <c r="IG229" s="348"/>
      <c r="IH229" s="348"/>
      <c r="II229" s="348"/>
      <c r="IJ229" s="348"/>
      <c r="IK229" s="348"/>
      <c r="IL229" s="348"/>
      <c r="IM229" s="348"/>
      <c r="IN229" s="348"/>
      <c r="IO229" s="348"/>
      <c r="IP229" s="348"/>
      <c r="IQ229" s="348"/>
      <c r="IR229" s="348"/>
      <c r="IS229" s="348"/>
      <c r="IT229" s="348"/>
    </row>
    <row r="230" spans="1:254" ht="25.5" x14ac:dyDescent="0.2">
      <c r="A230" s="381" t="s">
        <v>472</v>
      </c>
      <c r="B230" s="383" t="s">
        <v>792</v>
      </c>
      <c r="C230" s="383" t="s">
        <v>562</v>
      </c>
      <c r="D230" s="383" t="s">
        <v>415</v>
      </c>
      <c r="E230" s="383" t="s">
        <v>584</v>
      </c>
      <c r="F230" s="383" t="s">
        <v>473</v>
      </c>
      <c r="G230" s="384">
        <v>21169.53</v>
      </c>
    </row>
    <row r="231" spans="1:254" ht="63.75" x14ac:dyDescent="0.2">
      <c r="A231" s="435" t="s">
        <v>824</v>
      </c>
      <c r="B231" s="382" t="s">
        <v>792</v>
      </c>
      <c r="C231" s="383" t="s">
        <v>562</v>
      </c>
      <c r="D231" s="383" t="s">
        <v>415</v>
      </c>
      <c r="E231" s="383" t="s">
        <v>585</v>
      </c>
      <c r="F231" s="383"/>
      <c r="G231" s="425">
        <f>SUM(G232)</f>
        <v>65700.27</v>
      </c>
    </row>
    <row r="232" spans="1:254" ht="19.899999999999999" customHeight="1" x14ac:dyDescent="0.2">
      <c r="A232" s="381" t="s">
        <v>472</v>
      </c>
      <c r="B232" s="389" t="s">
        <v>792</v>
      </c>
      <c r="C232" s="378" t="s">
        <v>562</v>
      </c>
      <c r="D232" s="378" t="s">
        <v>415</v>
      </c>
      <c r="E232" s="378" t="s">
        <v>585</v>
      </c>
      <c r="F232" s="378" t="s">
        <v>473</v>
      </c>
      <c r="G232" s="417">
        <v>65700.27</v>
      </c>
    </row>
    <row r="233" spans="1:254" x14ac:dyDescent="0.2">
      <c r="A233" s="381" t="s">
        <v>522</v>
      </c>
      <c r="B233" s="383" t="s">
        <v>792</v>
      </c>
      <c r="C233" s="386" t="s">
        <v>562</v>
      </c>
      <c r="D233" s="386" t="s">
        <v>415</v>
      </c>
      <c r="E233" s="386" t="s">
        <v>523</v>
      </c>
      <c r="F233" s="386"/>
      <c r="G233" s="425">
        <f>SUM(G234)</f>
        <v>0</v>
      </c>
    </row>
    <row r="234" spans="1:254" ht="25.5" x14ac:dyDescent="0.2">
      <c r="A234" s="376" t="s">
        <v>472</v>
      </c>
      <c r="B234" s="378" t="s">
        <v>792</v>
      </c>
      <c r="C234" s="389" t="s">
        <v>562</v>
      </c>
      <c r="D234" s="389" t="s">
        <v>415</v>
      </c>
      <c r="E234" s="389" t="s">
        <v>523</v>
      </c>
      <c r="F234" s="389" t="s">
        <v>473</v>
      </c>
      <c r="G234" s="417">
        <v>0</v>
      </c>
    </row>
    <row r="235" spans="1:254" s="407" customFormat="1" ht="13.5" x14ac:dyDescent="0.25">
      <c r="A235" s="366" t="s">
        <v>586</v>
      </c>
      <c r="B235" s="368" t="s">
        <v>792</v>
      </c>
      <c r="C235" s="368" t="s">
        <v>562</v>
      </c>
      <c r="D235" s="368" t="s">
        <v>422</v>
      </c>
      <c r="E235" s="367"/>
      <c r="F235" s="367"/>
      <c r="G235" s="369">
        <f>SUM(G242+G244+G246+G238+G236+G240)</f>
        <v>49631.939999999995</v>
      </c>
      <c r="H235" s="399"/>
      <c r="I235" s="399"/>
      <c r="J235" s="399"/>
      <c r="K235" s="399"/>
      <c r="L235" s="399"/>
      <c r="M235" s="399"/>
      <c r="N235" s="399"/>
      <c r="O235" s="399"/>
      <c r="P235" s="399"/>
      <c r="Q235" s="399"/>
      <c r="R235" s="399"/>
      <c r="S235" s="399"/>
      <c r="T235" s="399"/>
      <c r="U235" s="399"/>
      <c r="V235" s="399"/>
      <c r="W235" s="399"/>
      <c r="X235" s="399"/>
      <c r="Y235" s="399"/>
      <c r="Z235" s="399"/>
      <c r="AA235" s="399"/>
      <c r="AB235" s="399"/>
      <c r="AC235" s="399"/>
      <c r="AD235" s="399"/>
      <c r="AE235" s="399"/>
      <c r="AF235" s="399"/>
      <c r="AG235" s="399"/>
      <c r="AH235" s="399"/>
      <c r="AI235" s="399"/>
      <c r="AJ235" s="399"/>
      <c r="AK235" s="399"/>
      <c r="AL235" s="399"/>
      <c r="AM235" s="399"/>
      <c r="AN235" s="399"/>
      <c r="AO235" s="399"/>
      <c r="AP235" s="399"/>
      <c r="AQ235" s="399"/>
      <c r="AR235" s="399"/>
      <c r="AS235" s="399"/>
      <c r="AT235" s="399"/>
      <c r="AU235" s="399"/>
      <c r="AV235" s="399"/>
      <c r="AW235" s="399"/>
      <c r="AX235" s="399"/>
      <c r="AY235" s="399"/>
      <c r="AZ235" s="399"/>
      <c r="BA235" s="399"/>
      <c r="BB235" s="399"/>
      <c r="BC235" s="399"/>
      <c r="BD235" s="399"/>
      <c r="BE235" s="399"/>
      <c r="BF235" s="399"/>
      <c r="BG235" s="399"/>
      <c r="BH235" s="399"/>
      <c r="BI235" s="399"/>
      <c r="BJ235" s="399"/>
      <c r="BK235" s="399"/>
      <c r="BL235" s="399"/>
      <c r="BM235" s="399"/>
      <c r="BN235" s="399"/>
      <c r="BO235" s="399"/>
      <c r="BP235" s="399"/>
      <c r="BQ235" s="399"/>
      <c r="BR235" s="399"/>
      <c r="BS235" s="399"/>
      <c r="BT235" s="399"/>
      <c r="BU235" s="399"/>
      <c r="BV235" s="399"/>
      <c r="BW235" s="399"/>
      <c r="BX235" s="399"/>
      <c r="BY235" s="399"/>
      <c r="BZ235" s="399"/>
      <c r="CA235" s="399"/>
      <c r="CB235" s="399"/>
      <c r="CC235" s="399"/>
      <c r="CD235" s="399"/>
      <c r="CE235" s="399"/>
      <c r="CF235" s="399"/>
      <c r="CG235" s="399"/>
      <c r="CH235" s="399"/>
      <c r="CI235" s="399"/>
      <c r="CJ235" s="399"/>
      <c r="CK235" s="399"/>
      <c r="CL235" s="399"/>
      <c r="CM235" s="399"/>
      <c r="CN235" s="399"/>
      <c r="CO235" s="399"/>
      <c r="CP235" s="399"/>
      <c r="CQ235" s="399"/>
      <c r="CR235" s="399"/>
      <c r="CS235" s="399"/>
      <c r="CT235" s="399"/>
      <c r="CU235" s="399"/>
      <c r="CV235" s="399"/>
      <c r="CW235" s="399"/>
      <c r="CX235" s="399"/>
      <c r="CY235" s="399"/>
      <c r="CZ235" s="399"/>
      <c r="DA235" s="399"/>
      <c r="DB235" s="399"/>
      <c r="DC235" s="399"/>
      <c r="DD235" s="399"/>
      <c r="DE235" s="399"/>
      <c r="DF235" s="399"/>
      <c r="DG235" s="399"/>
      <c r="DH235" s="399"/>
      <c r="DI235" s="399"/>
      <c r="DJ235" s="399"/>
      <c r="DK235" s="399"/>
      <c r="DL235" s="399"/>
      <c r="DM235" s="399"/>
      <c r="DN235" s="399"/>
      <c r="DO235" s="399"/>
      <c r="DP235" s="399"/>
      <c r="DQ235" s="399"/>
      <c r="DR235" s="399"/>
      <c r="DS235" s="399"/>
      <c r="DT235" s="399"/>
      <c r="DU235" s="399"/>
      <c r="DV235" s="399"/>
      <c r="DW235" s="399"/>
      <c r="DX235" s="399"/>
      <c r="DY235" s="399"/>
      <c r="DZ235" s="399"/>
      <c r="EA235" s="399"/>
      <c r="EB235" s="399"/>
      <c r="EC235" s="399"/>
      <c r="ED235" s="399"/>
      <c r="EE235" s="399"/>
      <c r="EF235" s="399"/>
      <c r="EG235" s="399"/>
      <c r="EH235" s="399"/>
      <c r="EI235" s="399"/>
      <c r="EJ235" s="399"/>
      <c r="EK235" s="399"/>
      <c r="EL235" s="399"/>
      <c r="EM235" s="399"/>
      <c r="EN235" s="399"/>
      <c r="EO235" s="399"/>
      <c r="EP235" s="399"/>
      <c r="EQ235" s="399"/>
      <c r="ER235" s="399"/>
      <c r="ES235" s="399"/>
      <c r="ET235" s="399"/>
      <c r="EU235" s="399"/>
      <c r="EV235" s="399"/>
      <c r="EW235" s="399"/>
      <c r="EX235" s="399"/>
      <c r="EY235" s="399"/>
      <c r="EZ235" s="399"/>
      <c r="FA235" s="399"/>
      <c r="FB235" s="399"/>
      <c r="FC235" s="399"/>
      <c r="FD235" s="399"/>
      <c r="FE235" s="399"/>
      <c r="FF235" s="399"/>
      <c r="FG235" s="399"/>
      <c r="FH235" s="399"/>
      <c r="FI235" s="399"/>
      <c r="FJ235" s="399"/>
      <c r="FK235" s="399"/>
      <c r="FL235" s="399"/>
      <c r="FM235" s="399"/>
      <c r="FN235" s="399"/>
      <c r="FO235" s="399"/>
      <c r="FP235" s="399"/>
      <c r="FQ235" s="399"/>
      <c r="FR235" s="399"/>
      <c r="FS235" s="399"/>
      <c r="FT235" s="399"/>
      <c r="FU235" s="399"/>
      <c r="FV235" s="399"/>
      <c r="FW235" s="399"/>
      <c r="FX235" s="399"/>
      <c r="FY235" s="399"/>
      <c r="FZ235" s="399"/>
      <c r="GA235" s="399"/>
      <c r="GB235" s="399"/>
      <c r="GC235" s="399"/>
      <c r="GD235" s="399"/>
      <c r="GE235" s="399"/>
      <c r="GF235" s="399"/>
      <c r="GG235" s="399"/>
      <c r="GH235" s="399"/>
      <c r="GI235" s="399"/>
      <c r="GJ235" s="399"/>
      <c r="GK235" s="399"/>
      <c r="GL235" s="399"/>
      <c r="GM235" s="399"/>
      <c r="GN235" s="399"/>
      <c r="GO235" s="399"/>
      <c r="GP235" s="399"/>
      <c r="GQ235" s="399"/>
      <c r="GR235" s="399"/>
      <c r="GS235" s="399"/>
      <c r="GT235" s="399"/>
      <c r="GU235" s="399"/>
      <c r="GV235" s="399"/>
      <c r="GW235" s="399"/>
      <c r="GX235" s="399"/>
      <c r="GY235" s="399"/>
      <c r="GZ235" s="399"/>
      <c r="HA235" s="399"/>
      <c r="HB235" s="399"/>
      <c r="HC235" s="399"/>
      <c r="HD235" s="399"/>
      <c r="HE235" s="399"/>
      <c r="HF235" s="399"/>
      <c r="HG235" s="399"/>
      <c r="HH235" s="399"/>
      <c r="HI235" s="399"/>
      <c r="HJ235" s="399"/>
      <c r="HK235" s="399"/>
      <c r="HL235" s="399"/>
      <c r="HM235" s="399"/>
      <c r="HN235" s="399"/>
      <c r="HO235" s="399"/>
      <c r="HP235" s="399"/>
      <c r="HQ235" s="399"/>
      <c r="HR235" s="399"/>
      <c r="HS235" s="399"/>
      <c r="HT235" s="399"/>
      <c r="HU235" s="399"/>
      <c r="HV235" s="399"/>
      <c r="HW235" s="399"/>
      <c r="HX235" s="399"/>
      <c r="HY235" s="399"/>
      <c r="HZ235" s="399"/>
      <c r="IA235" s="399"/>
      <c r="IB235" s="399"/>
      <c r="IC235" s="399"/>
      <c r="ID235" s="399"/>
      <c r="IE235" s="399"/>
      <c r="IF235" s="399"/>
      <c r="IG235" s="399"/>
      <c r="IH235" s="399"/>
      <c r="II235" s="399"/>
      <c r="IJ235" s="399"/>
      <c r="IK235" s="399"/>
      <c r="IL235" s="399"/>
      <c r="IM235" s="399"/>
      <c r="IN235" s="399"/>
      <c r="IO235" s="399"/>
      <c r="IP235" s="399"/>
      <c r="IQ235" s="399"/>
      <c r="IR235" s="399"/>
      <c r="IS235" s="399"/>
      <c r="IT235" s="399"/>
    </row>
    <row r="236" spans="1:254" s="380" customFormat="1" ht="51" x14ac:dyDescent="0.2">
      <c r="A236" s="376" t="s">
        <v>850</v>
      </c>
      <c r="B236" s="378" t="s">
        <v>792</v>
      </c>
      <c r="C236" s="378" t="s">
        <v>562</v>
      </c>
      <c r="D236" s="378" t="s">
        <v>422</v>
      </c>
      <c r="E236" s="389" t="s">
        <v>692</v>
      </c>
      <c r="F236" s="389"/>
      <c r="G236" s="379">
        <f>SUM(G237)</f>
        <v>6245.6</v>
      </c>
    </row>
    <row r="237" spans="1:254" s="407" customFormat="1" ht="22.9" customHeight="1" x14ac:dyDescent="0.25">
      <c r="A237" s="381" t="s">
        <v>472</v>
      </c>
      <c r="B237" s="378" t="s">
        <v>792</v>
      </c>
      <c r="C237" s="378" t="s">
        <v>562</v>
      </c>
      <c r="D237" s="378" t="s">
        <v>422</v>
      </c>
      <c r="E237" s="389" t="s">
        <v>692</v>
      </c>
      <c r="F237" s="389" t="s">
        <v>473</v>
      </c>
      <c r="G237" s="379">
        <v>6245.6</v>
      </c>
      <c r="H237" s="399"/>
      <c r="I237" s="399"/>
      <c r="J237" s="399"/>
      <c r="K237" s="399"/>
      <c r="L237" s="399"/>
      <c r="M237" s="399"/>
      <c r="N237" s="399"/>
      <c r="O237" s="399"/>
      <c r="P237" s="399"/>
      <c r="Q237" s="399"/>
      <c r="R237" s="399"/>
      <c r="S237" s="399"/>
      <c r="T237" s="399"/>
      <c r="U237" s="399"/>
      <c r="V237" s="399"/>
      <c r="W237" s="399"/>
      <c r="X237" s="399"/>
      <c r="Y237" s="399"/>
      <c r="Z237" s="399"/>
      <c r="AA237" s="399"/>
      <c r="AB237" s="399"/>
      <c r="AC237" s="399"/>
      <c r="AD237" s="399"/>
      <c r="AE237" s="399"/>
      <c r="AF237" s="399"/>
      <c r="AG237" s="399"/>
      <c r="AH237" s="399"/>
      <c r="AI237" s="399"/>
      <c r="AJ237" s="399"/>
      <c r="AK237" s="399"/>
      <c r="AL237" s="399"/>
      <c r="AM237" s="399"/>
      <c r="AN237" s="399"/>
      <c r="AO237" s="399"/>
      <c r="AP237" s="399"/>
      <c r="AQ237" s="399"/>
      <c r="AR237" s="399"/>
      <c r="AS237" s="399"/>
      <c r="AT237" s="399"/>
      <c r="AU237" s="399"/>
      <c r="AV237" s="399"/>
      <c r="AW237" s="399"/>
      <c r="AX237" s="399"/>
      <c r="AY237" s="399"/>
      <c r="AZ237" s="399"/>
      <c r="BA237" s="399"/>
      <c r="BB237" s="399"/>
      <c r="BC237" s="399"/>
      <c r="BD237" s="399"/>
      <c r="BE237" s="399"/>
      <c r="BF237" s="399"/>
      <c r="BG237" s="399"/>
      <c r="BH237" s="399"/>
      <c r="BI237" s="399"/>
      <c r="BJ237" s="399"/>
      <c r="BK237" s="399"/>
      <c r="BL237" s="399"/>
      <c r="BM237" s="399"/>
      <c r="BN237" s="399"/>
      <c r="BO237" s="399"/>
      <c r="BP237" s="399"/>
      <c r="BQ237" s="399"/>
      <c r="BR237" s="399"/>
      <c r="BS237" s="399"/>
      <c r="BT237" s="399"/>
      <c r="BU237" s="399"/>
      <c r="BV237" s="399"/>
      <c r="BW237" s="399"/>
      <c r="BX237" s="399"/>
      <c r="BY237" s="399"/>
      <c r="BZ237" s="399"/>
      <c r="CA237" s="399"/>
      <c r="CB237" s="399"/>
      <c r="CC237" s="399"/>
      <c r="CD237" s="399"/>
      <c r="CE237" s="399"/>
      <c r="CF237" s="399"/>
      <c r="CG237" s="399"/>
      <c r="CH237" s="399"/>
      <c r="CI237" s="399"/>
      <c r="CJ237" s="399"/>
      <c r="CK237" s="399"/>
      <c r="CL237" s="399"/>
      <c r="CM237" s="399"/>
      <c r="CN237" s="399"/>
      <c r="CO237" s="399"/>
      <c r="CP237" s="399"/>
      <c r="CQ237" s="399"/>
      <c r="CR237" s="399"/>
      <c r="CS237" s="399"/>
      <c r="CT237" s="399"/>
      <c r="CU237" s="399"/>
      <c r="CV237" s="399"/>
      <c r="CW237" s="399"/>
      <c r="CX237" s="399"/>
      <c r="CY237" s="399"/>
      <c r="CZ237" s="399"/>
      <c r="DA237" s="399"/>
      <c r="DB237" s="399"/>
      <c r="DC237" s="399"/>
      <c r="DD237" s="399"/>
      <c r="DE237" s="399"/>
      <c r="DF237" s="399"/>
      <c r="DG237" s="399"/>
      <c r="DH237" s="399"/>
      <c r="DI237" s="399"/>
      <c r="DJ237" s="399"/>
      <c r="DK237" s="399"/>
      <c r="DL237" s="399"/>
      <c r="DM237" s="399"/>
      <c r="DN237" s="399"/>
      <c r="DO237" s="399"/>
      <c r="DP237" s="399"/>
      <c r="DQ237" s="399"/>
      <c r="DR237" s="399"/>
      <c r="DS237" s="399"/>
      <c r="DT237" s="399"/>
      <c r="DU237" s="399"/>
      <c r="DV237" s="399"/>
      <c r="DW237" s="399"/>
      <c r="DX237" s="399"/>
      <c r="DY237" s="399"/>
      <c r="DZ237" s="399"/>
      <c r="EA237" s="399"/>
      <c r="EB237" s="399"/>
      <c r="EC237" s="399"/>
      <c r="ED237" s="399"/>
      <c r="EE237" s="399"/>
      <c r="EF237" s="399"/>
      <c r="EG237" s="399"/>
      <c r="EH237" s="399"/>
      <c r="EI237" s="399"/>
      <c r="EJ237" s="399"/>
      <c r="EK237" s="399"/>
      <c r="EL237" s="399"/>
      <c r="EM237" s="399"/>
      <c r="EN237" s="399"/>
      <c r="EO237" s="399"/>
      <c r="EP237" s="399"/>
      <c r="EQ237" s="399"/>
      <c r="ER237" s="399"/>
      <c r="ES237" s="399"/>
      <c r="ET237" s="399"/>
      <c r="EU237" s="399"/>
      <c r="EV237" s="399"/>
      <c r="EW237" s="399"/>
      <c r="EX237" s="399"/>
      <c r="EY237" s="399"/>
      <c r="EZ237" s="399"/>
      <c r="FA237" s="399"/>
      <c r="FB237" s="399"/>
      <c r="FC237" s="399"/>
      <c r="FD237" s="399"/>
      <c r="FE237" s="399"/>
      <c r="FF237" s="399"/>
      <c r="FG237" s="399"/>
      <c r="FH237" s="399"/>
      <c r="FI237" s="399"/>
      <c r="FJ237" s="399"/>
      <c r="FK237" s="399"/>
      <c r="FL237" s="399"/>
      <c r="FM237" s="399"/>
      <c r="FN237" s="399"/>
      <c r="FO237" s="399"/>
      <c r="FP237" s="399"/>
      <c r="FQ237" s="399"/>
      <c r="FR237" s="399"/>
      <c r="FS237" s="399"/>
      <c r="FT237" s="399"/>
      <c r="FU237" s="399"/>
      <c r="FV237" s="399"/>
      <c r="FW237" s="399"/>
      <c r="FX237" s="399"/>
      <c r="FY237" s="399"/>
      <c r="FZ237" s="399"/>
      <c r="GA237" s="399"/>
      <c r="GB237" s="399"/>
      <c r="GC237" s="399"/>
      <c r="GD237" s="399"/>
      <c r="GE237" s="399"/>
      <c r="GF237" s="399"/>
      <c r="GG237" s="399"/>
      <c r="GH237" s="399"/>
      <c r="GI237" s="399"/>
      <c r="GJ237" s="399"/>
      <c r="GK237" s="399"/>
      <c r="GL237" s="399"/>
      <c r="GM237" s="399"/>
      <c r="GN237" s="399"/>
      <c r="GO237" s="399"/>
      <c r="GP237" s="399"/>
      <c r="GQ237" s="399"/>
      <c r="GR237" s="399"/>
      <c r="GS237" s="399"/>
      <c r="GT237" s="399"/>
      <c r="GU237" s="399"/>
      <c r="GV237" s="399"/>
      <c r="GW237" s="399"/>
      <c r="GX237" s="399"/>
      <c r="GY237" s="399"/>
      <c r="GZ237" s="399"/>
      <c r="HA237" s="399"/>
      <c r="HB237" s="399"/>
      <c r="HC237" s="399"/>
      <c r="HD237" s="399"/>
      <c r="HE237" s="399"/>
      <c r="HF237" s="399"/>
      <c r="HG237" s="399"/>
      <c r="HH237" s="399"/>
      <c r="HI237" s="399"/>
      <c r="HJ237" s="399"/>
      <c r="HK237" s="399"/>
      <c r="HL237" s="399"/>
      <c r="HM237" s="399"/>
      <c r="HN237" s="399"/>
      <c r="HO237" s="399"/>
      <c r="HP237" s="399"/>
      <c r="HQ237" s="399"/>
      <c r="HR237" s="399"/>
      <c r="HS237" s="399"/>
      <c r="HT237" s="399"/>
      <c r="HU237" s="399"/>
      <c r="HV237" s="399"/>
      <c r="HW237" s="399"/>
      <c r="HX237" s="399"/>
      <c r="HY237" s="399"/>
      <c r="HZ237" s="399"/>
      <c r="IA237" s="399"/>
      <c r="IB237" s="399"/>
      <c r="IC237" s="399"/>
      <c r="ID237" s="399"/>
      <c r="IE237" s="399"/>
      <c r="IF237" s="399"/>
      <c r="IG237" s="399"/>
      <c r="IH237" s="399"/>
      <c r="II237" s="399"/>
      <c r="IJ237" s="399"/>
      <c r="IK237" s="399"/>
      <c r="IL237" s="399"/>
      <c r="IM237" s="399"/>
      <c r="IN237" s="399"/>
      <c r="IO237" s="399"/>
      <c r="IP237" s="399"/>
      <c r="IQ237" s="399"/>
      <c r="IR237" s="399"/>
      <c r="IS237" s="399"/>
      <c r="IT237" s="399"/>
    </row>
    <row r="238" spans="1:254" s="407" customFormat="1" ht="25.9" customHeight="1" x14ac:dyDescent="0.25">
      <c r="A238" s="376" t="s">
        <v>852</v>
      </c>
      <c r="B238" s="378" t="s">
        <v>792</v>
      </c>
      <c r="C238" s="378" t="s">
        <v>562</v>
      </c>
      <c r="D238" s="378" t="s">
        <v>422</v>
      </c>
      <c r="E238" s="389" t="s">
        <v>693</v>
      </c>
      <c r="F238" s="389"/>
      <c r="G238" s="379">
        <f>SUM(G239)</f>
        <v>720</v>
      </c>
    </row>
    <row r="239" spans="1:254" s="407" customFormat="1" ht="22.9" customHeight="1" x14ac:dyDescent="0.25">
      <c r="A239" s="381" t="s">
        <v>472</v>
      </c>
      <c r="B239" s="383" t="s">
        <v>792</v>
      </c>
      <c r="C239" s="383" t="s">
        <v>562</v>
      </c>
      <c r="D239" s="383" t="s">
        <v>422</v>
      </c>
      <c r="E239" s="386" t="s">
        <v>693</v>
      </c>
      <c r="F239" s="386" t="s">
        <v>473</v>
      </c>
      <c r="G239" s="384">
        <v>720</v>
      </c>
      <c r="H239" s="399"/>
      <c r="I239" s="399"/>
      <c r="J239" s="399"/>
      <c r="K239" s="399"/>
      <c r="L239" s="399"/>
      <c r="M239" s="399"/>
      <c r="N239" s="399"/>
      <c r="O239" s="399"/>
      <c r="P239" s="399"/>
      <c r="Q239" s="399"/>
      <c r="R239" s="399"/>
      <c r="S239" s="399"/>
      <c r="T239" s="399"/>
      <c r="U239" s="399"/>
      <c r="V239" s="399"/>
      <c r="W239" s="399"/>
      <c r="X239" s="399"/>
      <c r="Y239" s="399"/>
      <c r="Z239" s="399"/>
      <c r="AA239" s="399"/>
      <c r="AB239" s="399"/>
      <c r="AC239" s="399"/>
      <c r="AD239" s="399"/>
      <c r="AE239" s="399"/>
      <c r="AF239" s="399"/>
      <c r="AG239" s="399"/>
      <c r="AH239" s="399"/>
      <c r="AI239" s="399"/>
      <c r="AJ239" s="399"/>
      <c r="AK239" s="399"/>
      <c r="AL239" s="399"/>
      <c r="AM239" s="399"/>
      <c r="AN239" s="399"/>
      <c r="AO239" s="399"/>
      <c r="AP239" s="399"/>
      <c r="AQ239" s="399"/>
      <c r="AR239" s="399"/>
      <c r="AS239" s="399"/>
      <c r="AT239" s="399"/>
      <c r="AU239" s="399"/>
      <c r="AV239" s="399"/>
      <c r="AW239" s="399"/>
      <c r="AX239" s="399"/>
      <c r="AY239" s="399"/>
      <c r="AZ239" s="399"/>
      <c r="BA239" s="399"/>
      <c r="BB239" s="399"/>
      <c r="BC239" s="399"/>
      <c r="BD239" s="399"/>
      <c r="BE239" s="399"/>
      <c r="BF239" s="399"/>
      <c r="BG239" s="399"/>
      <c r="BH239" s="399"/>
      <c r="BI239" s="399"/>
      <c r="BJ239" s="399"/>
      <c r="BK239" s="399"/>
      <c r="BL239" s="399"/>
      <c r="BM239" s="399"/>
      <c r="BN239" s="399"/>
      <c r="BO239" s="399"/>
      <c r="BP239" s="399"/>
      <c r="BQ239" s="399"/>
      <c r="BR239" s="399"/>
      <c r="BS239" s="399"/>
      <c r="BT239" s="399"/>
      <c r="BU239" s="399"/>
      <c r="BV239" s="399"/>
      <c r="BW239" s="399"/>
      <c r="BX239" s="399"/>
      <c r="BY239" s="399"/>
      <c r="BZ239" s="399"/>
      <c r="CA239" s="399"/>
      <c r="CB239" s="399"/>
      <c r="CC239" s="399"/>
      <c r="CD239" s="399"/>
      <c r="CE239" s="399"/>
      <c r="CF239" s="399"/>
      <c r="CG239" s="399"/>
      <c r="CH239" s="399"/>
      <c r="CI239" s="399"/>
      <c r="CJ239" s="399"/>
      <c r="CK239" s="399"/>
      <c r="CL239" s="399"/>
      <c r="CM239" s="399"/>
      <c r="CN239" s="399"/>
      <c r="CO239" s="399"/>
      <c r="CP239" s="399"/>
      <c r="CQ239" s="399"/>
      <c r="CR239" s="399"/>
      <c r="CS239" s="399"/>
      <c r="CT239" s="399"/>
      <c r="CU239" s="399"/>
      <c r="CV239" s="399"/>
      <c r="CW239" s="399"/>
      <c r="CX239" s="399"/>
      <c r="CY239" s="399"/>
      <c r="CZ239" s="399"/>
      <c r="DA239" s="399"/>
      <c r="DB239" s="399"/>
      <c r="DC239" s="399"/>
      <c r="DD239" s="399"/>
      <c r="DE239" s="399"/>
      <c r="DF239" s="399"/>
      <c r="DG239" s="399"/>
      <c r="DH239" s="399"/>
      <c r="DI239" s="399"/>
      <c r="DJ239" s="399"/>
      <c r="DK239" s="399"/>
      <c r="DL239" s="399"/>
      <c r="DM239" s="399"/>
      <c r="DN239" s="399"/>
      <c r="DO239" s="399"/>
      <c r="DP239" s="399"/>
      <c r="DQ239" s="399"/>
      <c r="DR239" s="399"/>
      <c r="DS239" s="399"/>
      <c r="DT239" s="399"/>
      <c r="DU239" s="399"/>
      <c r="DV239" s="399"/>
      <c r="DW239" s="399"/>
      <c r="DX239" s="399"/>
      <c r="DY239" s="399"/>
      <c r="DZ239" s="399"/>
      <c r="EA239" s="399"/>
      <c r="EB239" s="399"/>
      <c r="EC239" s="399"/>
      <c r="ED239" s="399"/>
      <c r="EE239" s="399"/>
      <c r="EF239" s="399"/>
      <c r="EG239" s="399"/>
      <c r="EH239" s="399"/>
      <c r="EI239" s="399"/>
      <c r="EJ239" s="399"/>
      <c r="EK239" s="399"/>
      <c r="EL239" s="399"/>
      <c r="EM239" s="399"/>
      <c r="EN239" s="399"/>
      <c r="EO239" s="399"/>
      <c r="EP239" s="399"/>
      <c r="EQ239" s="399"/>
      <c r="ER239" s="399"/>
      <c r="ES239" s="399"/>
      <c r="ET239" s="399"/>
      <c r="EU239" s="399"/>
      <c r="EV239" s="399"/>
      <c r="EW239" s="399"/>
      <c r="EX239" s="399"/>
      <c r="EY239" s="399"/>
      <c r="EZ239" s="399"/>
      <c r="FA239" s="399"/>
      <c r="FB239" s="399"/>
      <c r="FC239" s="399"/>
      <c r="FD239" s="399"/>
      <c r="FE239" s="399"/>
      <c r="FF239" s="399"/>
      <c r="FG239" s="399"/>
      <c r="FH239" s="399"/>
      <c r="FI239" s="399"/>
      <c r="FJ239" s="399"/>
      <c r="FK239" s="399"/>
      <c r="FL239" s="399"/>
      <c r="FM239" s="399"/>
      <c r="FN239" s="399"/>
      <c r="FO239" s="399"/>
      <c r="FP239" s="399"/>
      <c r="FQ239" s="399"/>
      <c r="FR239" s="399"/>
      <c r="FS239" s="399"/>
      <c r="FT239" s="399"/>
      <c r="FU239" s="399"/>
      <c r="FV239" s="399"/>
      <c r="FW239" s="399"/>
      <c r="FX239" s="399"/>
      <c r="FY239" s="399"/>
      <c r="FZ239" s="399"/>
      <c r="GA239" s="399"/>
      <c r="GB239" s="399"/>
      <c r="GC239" s="399"/>
      <c r="GD239" s="399"/>
      <c r="GE239" s="399"/>
      <c r="GF239" s="399"/>
      <c r="GG239" s="399"/>
      <c r="GH239" s="399"/>
      <c r="GI239" s="399"/>
      <c r="GJ239" s="399"/>
      <c r="GK239" s="399"/>
      <c r="GL239" s="399"/>
      <c r="GM239" s="399"/>
      <c r="GN239" s="399"/>
      <c r="GO239" s="399"/>
      <c r="GP239" s="399"/>
      <c r="GQ239" s="399"/>
      <c r="GR239" s="399"/>
      <c r="GS239" s="399"/>
      <c r="GT239" s="399"/>
      <c r="GU239" s="399"/>
      <c r="GV239" s="399"/>
      <c r="GW239" s="399"/>
      <c r="GX239" s="399"/>
      <c r="GY239" s="399"/>
      <c r="GZ239" s="399"/>
      <c r="HA239" s="399"/>
      <c r="HB239" s="399"/>
      <c r="HC239" s="399"/>
      <c r="HD239" s="399"/>
      <c r="HE239" s="399"/>
      <c r="HF239" s="399"/>
      <c r="HG239" s="399"/>
      <c r="HH239" s="399"/>
      <c r="HI239" s="399"/>
      <c r="HJ239" s="399"/>
      <c r="HK239" s="399"/>
      <c r="HL239" s="399"/>
      <c r="HM239" s="399"/>
      <c r="HN239" s="399"/>
      <c r="HO239" s="399"/>
      <c r="HP239" s="399"/>
      <c r="HQ239" s="399"/>
      <c r="HR239" s="399"/>
      <c r="HS239" s="399"/>
      <c r="HT239" s="399"/>
      <c r="HU239" s="399"/>
      <c r="HV239" s="399"/>
      <c r="HW239" s="399"/>
      <c r="HX239" s="399"/>
      <c r="HY239" s="399"/>
      <c r="HZ239" s="399"/>
      <c r="IA239" s="399"/>
      <c r="IB239" s="399"/>
      <c r="IC239" s="399"/>
      <c r="ID239" s="399"/>
      <c r="IE239" s="399"/>
      <c r="IF239" s="399"/>
      <c r="IG239" s="399"/>
      <c r="IH239" s="399"/>
      <c r="II239" s="399"/>
      <c r="IJ239" s="399"/>
      <c r="IK239" s="399"/>
      <c r="IL239" s="399"/>
      <c r="IM239" s="399"/>
      <c r="IN239" s="399"/>
      <c r="IO239" s="399"/>
      <c r="IP239" s="399"/>
      <c r="IQ239" s="399"/>
      <c r="IR239" s="399"/>
      <c r="IS239" s="399"/>
      <c r="IT239" s="399"/>
    </row>
    <row r="240" spans="1:254" s="407" customFormat="1" ht="32.450000000000003" customHeight="1" x14ac:dyDescent="0.25">
      <c r="A240" s="376" t="s">
        <v>851</v>
      </c>
      <c r="B240" s="378" t="s">
        <v>792</v>
      </c>
      <c r="C240" s="378" t="s">
        <v>562</v>
      </c>
      <c r="D240" s="378" t="s">
        <v>422</v>
      </c>
      <c r="E240" s="389" t="s">
        <v>695</v>
      </c>
      <c r="F240" s="389"/>
      <c r="G240" s="379">
        <f>SUM(G241)</f>
        <v>1020.34</v>
      </c>
    </row>
    <row r="241" spans="1:254" s="407" customFormat="1" ht="22.9" customHeight="1" x14ac:dyDescent="0.25">
      <c r="A241" s="381" t="s">
        <v>472</v>
      </c>
      <c r="B241" s="383" t="s">
        <v>792</v>
      </c>
      <c r="C241" s="383" t="s">
        <v>562</v>
      </c>
      <c r="D241" s="383" t="s">
        <v>422</v>
      </c>
      <c r="E241" s="386" t="s">
        <v>695</v>
      </c>
      <c r="F241" s="386" t="s">
        <v>473</v>
      </c>
      <c r="G241" s="384">
        <v>1020.34</v>
      </c>
      <c r="H241" s="399"/>
      <c r="I241" s="399"/>
      <c r="J241" s="399"/>
      <c r="K241" s="399"/>
      <c r="L241" s="399"/>
      <c r="M241" s="399"/>
      <c r="N241" s="399"/>
      <c r="O241" s="399"/>
      <c r="P241" s="399"/>
      <c r="Q241" s="399"/>
      <c r="R241" s="399"/>
      <c r="S241" s="399"/>
      <c r="T241" s="399"/>
      <c r="U241" s="399"/>
      <c r="V241" s="399"/>
      <c r="W241" s="399"/>
      <c r="X241" s="399"/>
      <c r="Y241" s="399"/>
      <c r="Z241" s="399"/>
      <c r="AA241" s="399"/>
      <c r="AB241" s="399"/>
      <c r="AC241" s="399"/>
      <c r="AD241" s="399"/>
      <c r="AE241" s="399"/>
      <c r="AF241" s="399"/>
      <c r="AG241" s="399"/>
      <c r="AH241" s="399"/>
      <c r="AI241" s="399"/>
      <c r="AJ241" s="399"/>
      <c r="AK241" s="399"/>
      <c r="AL241" s="399"/>
      <c r="AM241" s="399"/>
      <c r="AN241" s="399"/>
      <c r="AO241" s="399"/>
      <c r="AP241" s="399"/>
      <c r="AQ241" s="399"/>
      <c r="AR241" s="399"/>
      <c r="AS241" s="399"/>
      <c r="AT241" s="399"/>
      <c r="AU241" s="399"/>
      <c r="AV241" s="399"/>
      <c r="AW241" s="399"/>
      <c r="AX241" s="399"/>
      <c r="AY241" s="399"/>
      <c r="AZ241" s="399"/>
      <c r="BA241" s="399"/>
      <c r="BB241" s="399"/>
      <c r="BC241" s="399"/>
      <c r="BD241" s="399"/>
      <c r="BE241" s="399"/>
      <c r="BF241" s="399"/>
      <c r="BG241" s="399"/>
      <c r="BH241" s="399"/>
      <c r="BI241" s="399"/>
      <c r="BJ241" s="399"/>
      <c r="BK241" s="399"/>
      <c r="BL241" s="399"/>
      <c r="BM241" s="399"/>
      <c r="BN241" s="399"/>
      <c r="BO241" s="399"/>
      <c r="BP241" s="399"/>
      <c r="BQ241" s="399"/>
      <c r="BR241" s="399"/>
      <c r="BS241" s="399"/>
      <c r="BT241" s="399"/>
      <c r="BU241" s="399"/>
      <c r="BV241" s="399"/>
      <c r="BW241" s="399"/>
      <c r="BX241" s="399"/>
      <c r="BY241" s="399"/>
      <c r="BZ241" s="399"/>
      <c r="CA241" s="399"/>
      <c r="CB241" s="399"/>
      <c r="CC241" s="399"/>
      <c r="CD241" s="399"/>
      <c r="CE241" s="399"/>
      <c r="CF241" s="399"/>
      <c r="CG241" s="399"/>
      <c r="CH241" s="399"/>
      <c r="CI241" s="399"/>
      <c r="CJ241" s="399"/>
      <c r="CK241" s="399"/>
      <c r="CL241" s="399"/>
      <c r="CM241" s="399"/>
      <c r="CN241" s="399"/>
      <c r="CO241" s="399"/>
      <c r="CP241" s="399"/>
      <c r="CQ241" s="399"/>
      <c r="CR241" s="399"/>
      <c r="CS241" s="399"/>
      <c r="CT241" s="399"/>
      <c r="CU241" s="399"/>
      <c r="CV241" s="399"/>
      <c r="CW241" s="399"/>
      <c r="CX241" s="399"/>
      <c r="CY241" s="399"/>
      <c r="CZ241" s="399"/>
      <c r="DA241" s="399"/>
      <c r="DB241" s="399"/>
      <c r="DC241" s="399"/>
      <c r="DD241" s="399"/>
      <c r="DE241" s="399"/>
      <c r="DF241" s="399"/>
      <c r="DG241" s="399"/>
      <c r="DH241" s="399"/>
      <c r="DI241" s="399"/>
      <c r="DJ241" s="399"/>
      <c r="DK241" s="399"/>
      <c r="DL241" s="399"/>
      <c r="DM241" s="399"/>
      <c r="DN241" s="399"/>
      <c r="DO241" s="399"/>
      <c r="DP241" s="399"/>
      <c r="DQ241" s="399"/>
      <c r="DR241" s="399"/>
      <c r="DS241" s="399"/>
      <c r="DT241" s="399"/>
      <c r="DU241" s="399"/>
      <c r="DV241" s="399"/>
      <c r="DW241" s="399"/>
      <c r="DX241" s="399"/>
      <c r="DY241" s="399"/>
      <c r="DZ241" s="399"/>
      <c r="EA241" s="399"/>
      <c r="EB241" s="399"/>
      <c r="EC241" s="399"/>
      <c r="ED241" s="399"/>
      <c r="EE241" s="399"/>
      <c r="EF241" s="399"/>
      <c r="EG241" s="399"/>
      <c r="EH241" s="399"/>
      <c r="EI241" s="399"/>
      <c r="EJ241" s="399"/>
      <c r="EK241" s="399"/>
      <c r="EL241" s="399"/>
      <c r="EM241" s="399"/>
      <c r="EN241" s="399"/>
      <c r="EO241" s="399"/>
      <c r="EP241" s="399"/>
      <c r="EQ241" s="399"/>
      <c r="ER241" s="399"/>
      <c r="ES241" s="399"/>
      <c r="ET241" s="399"/>
      <c r="EU241" s="399"/>
      <c r="EV241" s="399"/>
      <c r="EW241" s="399"/>
      <c r="EX241" s="399"/>
      <c r="EY241" s="399"/>
      <c r="EZ241" s="399"/>
      <c r="FA241" s="399"/>
      <c r="FB241" s="399"/>
      <c r="FC241" s="399"/>
      <c r="FD241" s="399"/>
      <c r="FE241" s="399"/>
      <c r="FF241" s="399"/>
      <c r="FG241" s="399"/>
      <c r="FH241" s="399"/>
      <c r="FI241" s="399"/>
      <c r="FJ241" s="399"/>
      <c r="FK241" s="399"/>
      <c r="FL241" s="399"/>
      <c r="FM241" s="399"/>
      <c r="FN241" s="399"/>
      <c r="FO241" s="399"/>
      <c r="FP241" s="399"/>
      <c r="FQ241" s="399"/>
      <c r="FR241" s="399"/>
      <c r="FS241" s="399"/>
      <c r="FT241" s="399"/>
      <c r="FU241" s="399"/>
      <c r="FV241" s="399"/>
      <c r="FW241" s="399"/>
      <c r="FX241" s="399"/>
      <c r="FY241" s="399"/>
      <c r="FZ241" s="399"/>
      <c r="GA241" s="399"/>
      <c r="GB241" s="399"/>
      <c r="GC241" s="399"/>
      <c r="GD241" s="399"/>
      <c r="GE241" s="399"/>
      <c r="GF241" s="399"/>
      <c r="GG241" s="399"/>
      <c r="GH241" s="399"/>
      <c r="GI241" s="399"/>
      <c r="GJ241" s="399"/>
      <c r="GK241" s="399"/>
      <c r="GL241" s="399"/>
      <c r="GM241" s="399"/>
      <c r="GN241" s="399"/>
      <c r="GO241" s="399"/>
      <c r="GP241" s="399"/>
      <c r="GQ241" s="399"/>
      <c r="GR241" s="399"/>
      <c r="GS241" s="399"/>
      <c r="GT241" s="399"/>
      <c r="GU241" s="399"/>
      <c r="GV241" s="399"/>
      <c r="GW241" s="399"/>
      <c r="GX241" s="399"/>
      <c r="GY241" s="399"/>
      <c r="GZ241" s="399"/>
      <c r="HA241" s="399"/>
      <c r="HB241" s="399"/>
      <c r="HC241" s="399"/>
      <c r="HD241" s="399"/>
      <c r="HE241" s="399"/>
      <c r="HF241" s="399"/>
      <c r="HG241" s="399"/>
      <c r="HH241" s="399"/>
      <c r="HI241" s="399"/>
      <c r="HJ241" s="399"/>
      <c r="HK241" s="399"/>
      <c r="HL241" s="399"/>
      <c r="HM241" s="399"/>
      <c r="HN241" s="399"/>
      <c r="HO241" s="399"/>
      <c r="HP241" s="399"/>
      <c r="HQ241" s="399"/>
      <c r="HR241" s="399"/>
      <c r="HS241" s="399"/>
      <c r="HT241" s="399"/>
      <c r="HU241" s="399"/>
      <c r="HV241" s="399"/>
      <c r="HW241" s="399"/>
      <c r="HX241" s="399"/>
      <c r="HY241" s="399"/>
      <c r="HZ241" s="399"/>
      <c r="IA241" s="399"/>
      <c r="IB241" s="399"/>
      <c r="IC241" s="399"/>
      <c r="ID241" s="399"/>
      <c r="IE241" s="399"/>
      <c r="IF241" s="399"/>
      <c r="IG241" s="399"/>
      <c r="IH241" s="399"/>
      <c r="II241" s="399"/>
      <c r="IJ241" s="399"/>
      <c r="IK241" s="399"/>
      <c r="IL241" s="399"/>
      <c r="IM241" s="399"/>
      <c r="IN241" s="399"/>
      <c r="IO241" s="399"/>
      <c r="IP241" s="399"/>
      <c r="IQ241" s="399"/>
      <c r="IR241" s="399"/>
      <c r="IS241" s="399"/>
      <c r="IT241" s="399"/>
    </row>
    <row r="242" spans="1:254" x14ac:dyDescent="0.2">
      <c r="A242" s="434" t="s">
        <v>582</v>
      </c>
      <c r="B242" s="391">
        <v>510</v>
      </c>
      <c r="C242" s="378" t="s">
        <v>562</v>
      </c>
      <c r="D242" s="378" t="s">
        <v>422</v>
      </c>
      <c r="E242" s="389" t="s">
        <v>587</v>
      </c>
      <c r="F242" s="389"/>
      <c r="G242" s="379">
        <f>SUM(G243)</f>
        <v>41500</v>
      </c>
    </row>
    <row r="243" spans="1:254" ht="19.149999999999999" customHeight="1" x14ac:dyDescent="0.2">
      <c r="A243" s="381" t="s">
        <v>472</v>
      </c>
      <c r="B243" s="436">
        <v>510</v>
      </c>
      <c r="C243" s="383" t="s">
        <v>562</v>
      </c>
      <c r="D243" s="383" t="s">
        <v>422</v>
      </c>
      <c r="E243" s="383" t="s">
        <v>587</v>
      </c>
      <c r="F243" s="383" t="s">
        <v>473</v>
      </c>
      <c r="G243" s="384">
        <v>41500</v>
      </c>
    </row>
    <row r="244" spans="1:254" s="380" customFormat="1" x14ac:dyDescent="0.2">
      <c r="A244" s="376" t="s">
        <v>800</v>
      </c>
      <c r="B244" s="403" t="s">
        <v>792</v>
      </c>
      <c r="C244" s="437" t="s">
        <v>562</v>
      </c>
      <c r="D244" s="437" t="s">
        <v>422</v>
      </c>
      <c r="E244" s="437" t="s">
        <v>465</v>
      </c>
      <c r="F244" s="437"/>
      <c r="G244" s="438">
        <f>SUM(G245)</f>
        <v>146</v>
      </c>
      <c r="H244" s="348"/>
      <c r="I244" s="348"/>
      <c r="J244" s="348"/>
      <c r="K244" s="348"/>
      <c r="L244" s="348"/>
      <c r="M244" s="348"/>
      <c r="N244" s="348"/>
      <c r="O244" s="348"/>
      <c r="P244" s="348"/>
      <c r="Q244" s="348"/>
      <c r="R244" s="348"/>
      <c r="S244" s="348"/>
      <c r="T244" s="348"/>
      <c r="U244" s="348"/>
      <c r="V244" s="348"/>
      <c r="W244" s="348"/>
      <c r="X244" s="348"/>
      <c r="Y244" s="348"/>
      <c r="Z244" s="348"/>
      <c r="AA244" s="348"/>
      <c r="AB244" s="348"/>
      <c r="AC244" s="348"/>
      <c r="AD244" s="348"/>
      <c r="AE244" s="348"/>
      <c r="AF244" s="348"/>
      <c r="AG244" s="348"/>
      <c r="AH244" s="348"/>
      <c r="AI244" s="348"/>
      <c r="AJ244" s="348"/>
      <c r="AK244" s="348"/>
      <c r="AL244" s="348"/>
      <c r="AM244" s="348"/>
      <c r="AN244" s="348"/>
      <c r="AO244" s="348"/>
      <c r="AP244" s="348"/>
      <c r="AQ244" s="348"/>
      <c r="AR244" s="348"/>
      <c r="AS244" s="348"/>
      <c r="AT244" s="348"/>
      <c r="AU244" s="348"/>
      <c r="AV244" s="348"/>
      <c r="AW244" s="348"/>
      <c r="AX244" s="348"/>
      <c r="AY244" s="348"/>
      <c r="AZ244" s="348"/>
      <c r="BA244" s="348"/>
      <c r="BB244" s="348"/>
      <c r="BC244" s="348"/>
      <c r="BD244" s="348"/>
      <c r="BE244" s="348"/>
      <c r="BF244" s="348"/>
      <c r="BG244" s="348"/>
      <c r="BH244" s="348"/>
      <c r="BI244" s="348"/>
      <c r="BJ244" s="348"/>
      <c r="BK244" s="348"/>
      <c r="BL244" s="348"/>
      <c r="BM244" s="348"/>
      <c r="BN244" s="348"/>
      <c r="BO244" s="348"/>
      <c r="BP244" s="348"/>
      <c r="BQ244" s="348"/>
      <c r="BR244" s="348"/>
      <c r="BS244" s="348"/>
      <c r="BT244" s="348"/>
      <c r="BU244" s="348"/>
      <c r="BV244" s="348"/>
      <c r="BW244" s="348"/>
      <c r="BX244" s="348"/>
      <c r="BY244" s="348"/>
      <c r="BZ244" s="348"/>
      <c r="CA244" s="348"/>
      <c r="CB244" s="348"/>
      <c r="CC244" s="348"/>
      <c r="CD244" s="348"/>
      <c r="CE244" s="348"/>
      <c r="CF244" s="348"/>
      <c r="CG244" s="348"/>
      <c r="CH244" s="348"/>
      <c r="CI244" s="348"/>
      <c r="CJ244" s="348"/>
      <c r="CK244" s="348"/>
      <c r="CL244" s="348"/>
      <c r="CM244" s="348"/>
      <c r="CN244" s="348"/>
      <c r="CO244" s="348"/>
      <c r="CP244" s="348"/>
      <c r="CQ244" s="348"/>
      <c r="CR244" s="348"/>
      <c r="CS244" s="348"/>
      <c r="CT244" s="348"/>
      <c r="CU244" s="348"/>
      <c r="CV244" s="348"/>
      <c r="CW244" s="348"/>
      <c r="CX244" s="348"/>
      <c r="CY244" s="348"/>
      <c r="CZ244" s="348"/>
      <c r="DA244" s="348"/>
      <c r="DB244" s="348"/>
      <c r="DC244" s="348"/>
      <c r="DD244" s="348"/>
      <c r="DE244" s="348"/>
      <c r="DF244" s="348"/>
      <c r="DG244" s="348"/>
      <c r="DH244" s="348"/>
      <c r="DI244" s="348"/>
      <c r="DJ244" s="348"/>
      <c r="DK244" s="348"/>
      <c r="DL244" s="348"/>
      <c r="DM244" s="348"/>
      <c r="DN244" s="348"/>
      <c r="DO244" s="348"/>
      <c r="DP244" s="348"/>
      <c r="DQ244" s="348"/>
      <c r="DR244" s="348"/>
      <c r="DS244" s="348"/>
      <c r="DT244" s="348"/>
      <c r="DU244" s="348"/>
      <c r="DV244" s="348"/>
      <c r="DW244" s="348"/>
      <c r="DX244" s="348"/>
      <c r="DY244" s="348"/>
      <c r="DZ244" s="348"/>
      <c r="EA244" s="348"/>
      <c r="EB244" s="348"/>
      <c r="EC244" s="348"/>
      <c r="ED244" s="348"/>
      <c r="EE244" s="348"/>
      <c r="EF244" s="348"/>
      <c r="EG244" s="348"/>
      <c r="EH244" s="348"/>
      <c r="EI244" s="348"/>
      <c r="EJ244" s="348"/>
      <c r="EK244" s="348"/>
      <c r="EL244" s="348"/>
      <c r="EM244" s="348"/>
      <c r="EN244" s="348"/>
      <c r="EO244" s="348"/>
      <c r="EP244" s="348"/>
      <c r="EQ244" s="348"/>
      <c r="ER244" s="348"/>
      <c r="ES244" s="348"/>
      <c r="ET244" s="348"/>
      <c r="EU244" s="348"/>
      <c r="EV244" s="348"/>
      <c r="EW244" s="348"/>
      <c r="EX244" s="348"/>
      <c r="EY244" s="348"/>
      <c r="EZ244" s="348"/>
      <c r="FA244" s="348"/>
      <c r="FB244" s="348"/>
      <c r="FC244" s="348"/>
      <c r="FD244" s="348"/>
      <c r="FE244" s="348"/>
      <c r="FF244" s="348"/>
      <c r="FG244" s="348"/>
      <c r="FH244" s="348"/>
      <c r="FI244" s="348"/>
      <c r="FJ244" s="348"/>
      <c r="FK244" s="348"/>
      <c r="FL244" s="348"/>
      <c r="FM244" s="348"/>
      <c r="FN244" s="348"/>
      <c r="FO244" s="348"/>
      <c r="FP244" s="348"/>
      <c r="FQ244" s="348"/>
      <c r="FR244" s="348"/>
      <c r="FS244" s="348"/>
      <c r="FT244" s="348"/>
      <c r="FU244" s="348"/>
      <c r="FV244" s="348"/>
      <c r="FW244" s="348"/>
      <c r="FX244" s="348"/>
      <c r="FY244" s="348"/>
      <c r="FZ244" s="348"/>
      <c r="GA244" s="348"/>
      <c r="GB244" s="348"/>
      <c r="GC244" s="348"/>
      <c r="GD244" s="348"/>
      <c r="GE244" s="348"/>
      <c r="GF244" s="348"/>
      <c r="GG244" s="348"/>
      <c r="GH244" s="348"/>
      <c r="GI244" s="348"/>
      <c r="GJ244" s="348"/>
      <c r="GK244" s="348"/>
      <c r="GL244" s="348"/>
      <c r="GM244" s="348"/>
      <c r="GN244" s="348"/>
      <c r="GO244" s="348"/>
      <c r="GP244" s="348"/>
      <c r="GQ244" s="348"/>
      <c r="GR244" s="348"/>
      <c r="GS244" s="348"/>
      <c r="GT244" s="348"/>
      <c r="GU244" s="348"/>
      <c r="GV244" s="348"/>
      <c r="GW244" s="348"/>
      <c r="GX244" s="348"/>
      <c r="GY244" s="348"/>
      <c r="GZ244" s="348"/>
      <c r="HA244" s="348"/>
      <c r="HB244" s="348"/>
      <c r="HC244" s="348"/>
      <c r="HD244" s="348"/>
      <c r="HE244" s="348"/>
      <c r="HF244" s="348"/>
      <c r="HG244" s="348"/>
      <c r="HH244" s="348"/>
      <c r="HI244" s="348"/>
      <c r="HJ244" s="348"/>
      <c r="HK244" s="348"/>
      <c r="HL244" s="348"/>
      <c r="HM244" s="348"/>
      <c r="HN244" s="348"/>
      <c r="HO244" s="348"/>
      <c r="HP244" s="348"/>
      <c r="HQ244" s="348"/>
      <c r="HR244" s="348"/>
      <c r="HS244" s="348"/>
      <c r="HT244" s="348"/>
      <c r="HU244" s="348"/>
      <c r="HV244" s="348"/>
      <c r="HW244" s="348"/>
      <c r="HX244" s="348"/>
      <c r="HY244" s="348"/>
      <c r="HZ244" s="348"/>
      <c r="IA244" s="348"/>
      <c r="IB244" s="348"/>
      <c r="IC244" s="348"/>
      <c r="ID244" s="348"/>
      <c r="IE244" s="348"/>
      <c r="IF244" s="348"/>
      <c r="IG244" s="348"/>
      <c r="IH244" s="348"/>
      <c r="II244" s="348"/>
      <c r="IJ244" s="348"/>
      <c r="IK244" s="348"/>
      <c r="IL244" s="348"/>
      <c r="IM244" s="348"/>
      <c r="IN244" s="348"/>
      <c r="IO244" s="348"/>
      <c r="IP244" s="348"/>
      <c r="IQ244" s="348"/>
      <c r="IR244" s="348"/>
      <c r="IS244" s="348"/>
      <c r="IT244" s="348"/>
    </row>
    <row r="245" spans="1:254" ht="20.45" customHeight="1" x14ac:dyDescent="0.2">
      <c r="A245" s="381" t="s">
        <v>472</v>
      </c>
      <c r="B245" s="403" t="s">
        <v>792</v>
      </c>
      <c r="C245" s="439" t="s">
        <v>562</v>
      </c>
      <c r="D245" s="439" t="s">
        <v>422</v>
      </c>
      <c r="E245" s="439" t="s">
        <v>465</v>
      </c>
      <c r="F245" s="439" t="s">
        <v>473</v>
      </c>
      <c r="G245" s="440">
        <v>146</v>
      </c>
    </row>
    <row r="246" spans="1:254" x14ac:dyDescent="0.2">
      <c r="A246" s="381" t="s">
        <v>522</v>
      </c>
      <c r="B246" s="383" t="s">
        <v>792</v>
      </c>
      <c r="C246" s="386" t="s">
        <v>562</v>
      </c>
      <c r="D246" s="386" t="s">
        <v>422</v>
      </c>
      <c r="E246" s="386" t="s">
        <v>523</v>
      </c>
      <c r="F246" s="386"/>
      <c r="G246" s="440">
        <f>SUM(G247)</f>
        <v>0</v>
      </c>
    </row>
    <row r="247" spans="1:254" ht="25.5" x14ac:dyDescent="0.2">
      <c r="A247" s="376" t="s">
        <v>472</v>
      </c>
      <c r="B247" s="378" t="s">
        <v>792</v>
      </c>
      <c r="C247" s="389" t="s">
        <v>562</v>
      </c>
      <c r="D247" s="389" t="s">
        <v>422</v>
      </c>
      <c r="E247" s="389" t="s">
        <v>523</v>
      </c>
      <c r="F247" s="389" t="s">
        <v>473</v>
      </c>
      <c r="G247" s="440">
        <v>0</v>
      </c>
    </row>
    <row r="248" spans="1:254" x14ac:dyDescent="0.2">
      <c r="A248" s="431" t="s">
        <v>827</v>
      </c>
      <c r="B248" s="368" t="s">
        <v>792</v>
      </c>
      <c r="C248" s="367" t="s">
        <v>562</v>
      </c>
      <c r="D248" s="367" t="s">
        <v>562</v>
      </c>
      <c r="E248" s="367"/>
      <c r="F248" s="367"/>
      <c r="G248" s="369">
        <f>SUM(G251+G249+G257)</f>
        <v>6466.12</v>
      </c>
    </row>
    <row r="249" spans="1:254" s="238" customFormat="1" ht="13.5" x14ac:dyDescent="0.25">
      <c r="A249" s="412" t="s">
        <v>710</v>
      </c>
      <c r="B249" s="387" t="s">
        <v>792</v>
      </c>
      <c r="C249" s="387" t="s">
        <v>562</v>
      </c>
      <c r="D249" s="387" t="s">
        <v>562</v>
      </c>
      <c r="E249" s="387" t="s">
        <v>595</v>
      </c>
      <c r="F249" s="387"/>
      <c r="G249" s="374">
        <f>SUM(G250)</f>
        <v>5166.12</v>
      </c>
      <c r="H249" s="348"/>
      <c r="I249" s="348"/>
      <c r="J249" s="348"/>
      <c r="K249" s="348"/>
      <c r="L249" s="348"/>
      <c r="M249" s="348"/>
      <c r="N249" s="348"/>
      <c r="O249" s="348"/>
      <c r="P249" s="348"/>
      <c r="Q249" s="348"/>
      <c r="R249" s="348"/>
      <c r="S249" s="348"/>
      <c r="T249" s="348"/>
      <c r="U249" s="348"/>
      <c r="V249" s="348"/>
      <c r="W249" s="348"/>
      <c r="X249" s="348"/>
      <c r="Y249" s="348"/>
      <c r="Z249" s="348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48"/>
      <c r="BW249" s="348"/>
      <c r="BX249" s="348"/>
      <c r="BY249" s="348"/>
      <c r="BZ249" s="348"/>
      <c r="CA249" s="348"/>
      <c r="CB249" s="348"/>
      <c r="CC249" s="348"/>
      <c r="CD249" s="348"/>
      <c r="CE249" s="348"/>
      <c r="CF249" s="348"/>
      <c r="CG249" s="348"/>
      <c r="CH249" s="348"/>
      <c r="CI249" s="348"/>
      <c r="CJ249" s="348"/>
      <c r="CK249" s="348"/>
      <c r="CL249" s="348"/>
      <c r="CM249" s="348"/>
      <c r="CN249" s="348"/>
      <c r="CO249" s="348"/>
      <c r="CP249" s="348"/>
      <c r="CQ249" s="348"/>
      <c r="CR249" s="348"/>
      <c r="CS249" s="348"/>
      <c r="CT249" s="348"/>
      <c r="CU249" s="348"/>
      <c r="CV249" s="348"/>
      <c r="CW249" s="348"/>
      <c r="CX249" s="348"/>
      <c r="CY249" s="348"/>
      <c r="CZ249" s="348"/>
      <c r="DA249" s="348"/>
      <c r="DB249" s="348"/>
      <c r="DC249" s="348"/>
      <c r="DD249" s="348"/>
      <c r="DE249" s="348"/>
      <c r="DF249" s="348"/>
      <c r="DG249" s="348"/>
      <c r="DH249" s="348"/>
      <c r="DI249" s="348"/>
      <c r="DJ249" s="348"/>
      <c r="DK249" s="348"/>
      <c r="DL249" s="348"/>
      <c r="DM249" s="348"/>
      <c r="DN249" s="348"/>
      <c r="DO249" s="348"/>
      <c r="DP249" s="348"/>
      <c r="DQ249" s="348"/>
      <c r="DR249" s="348"/>
      <c r="DS249" s="348"/>
      <c r="DT249" s="348"/>
      <c r="DU249" s="348"/>
      <c r="DV249" s="348"/>
      <c r="DW249" s="348"/>
      <c r="DX249" s="348"/>
      <c r="DY249" s="348"/>
      <c r="DZ249" s="348"/>
      <c r="EA249" s="348"/>
      <c r="EB249" s="348"/>
      <c r="EC249" s="348"/>
      <c r="ED249" s="348"/>
      <c r="EE249" s="348"/>
      <c r="EF249" s="348"/>
      <c r="EG249" s="348"/>
      <c r="EH249" s="348"/>
      <c r="EI249" s="348"/>
      <c r="EJ249" s="348"/>
      <c r="EK249" s="348"/>
      <c r="EL249" s="348"/>
      <c r="EM249" s="348"/>
      <c r="EN249" s="348"/>
      <c r="EO249" s="348"/>
      <c r="EP249" s="348"/>
      <c r="EQ249" s="348"/>
      <c r="ER249" s="348"/>
      <c r="ES249" s="348"/>
      <c r="ET249" s="348"/>
      <c r="EU249" s="348"/>
      <c r="EV249" s="348"/>
      <c r="EW249" s="348"/>
      <c r="EX249" s="348"/>
      <c r="EY249" s="348"/>
      <c r="EZ249" s="348"/>
      <c r="FA249" s="348"/>
      <c r="FB249" s="348"/>
      <c r="FC249" s="348"/>
      <c r="FD249" s="348"/>
      <c r="FE249" s="348"/>
      <c r="FF249" s="348"/>
      <c r="FG249" s="348"/>
      <c r="FH249" s="348"/>
      <c r="FI249" s="348"/>
      <c r="FJ249" s="348"/>
      <c r="FK249" s="348"/>
      <c r="FL249" s="348"/>
      <c r="FM249" s="348"/>
      <c r="FN249" s="348"/>
      <c r="FO249" s="348"/>
      <c r="FP249" s="348"/>
      <c r="FQ249" s="348"/>
      <c r="FR249" s="348"/>
      <c r="FS249" s="348"/>
      <c r="FT249" s="348"/>
      <c r="FU249" s="348"/>
      <c r="FV249" s="348"/>
      <c r="FW249" s="348"/>
      <c r="FX249" s="348"/>
      <c r="FY249" s="348"/>
      <c r="FZ249" s="348"/>
      <c r="GA249" s="348"/>
      <c r="GB249" s="348"/>
      <c r="GC249" s="348"/>
      <c r="GD249" s="348"/>
      <c r="GE249" s="348"/>
      <c r="GF249" s="348"/>
      <c r="GG249" s="348"/>
      <c r="GH249" s="348"/>
      <c r="GI249" s="348"/>
      <c r="GJ249" s="348"/>
      <c r="GK249" s="348"/>
      <c r="GL249" s="348"/>
      <c r="GM249" s="348"/>
      <c r="GN249" s="348"/>
      <c r="GO249" s="348"/>
      <c r="GP249" s="348"/>
      <c r="GQ249" s="348"/>
      <c r="GR249" s="348"/>
      <c r="GS249" s="348"/>
      <c r="GT249" s="348"/>
      <c r="GU249" s="348"/>
      <c r="GV249" s="348"/>
      <c r="GW249" s="348"/>
      <c r="GX249" s="348"/>
      <c r="GY249" s="348"/>
      <c r="GZ249" s="348"/>
      <c r="HA249" s="348"/>
      <c r="HB249" s="348"/>
      <c r="HC249" s="348"/>
      <c r="HD249" s="348"/>
      <c r="HE249" s="348"/>
      <c r="HF249" s="348"/>
      <c r="HG249" s="348"/>
      <c r="HH249" s="348"/>
      <c r="HI249" s="348"/>
      <c r="HJ249" s="348"/>
      <c r="HK249" s="348"/>
      <c r="HL249" s="348"/>
      <c r="HM249" s="348"/>
      <c r="HN249" s="348"/>
      <c r="HO249" s="348"/>
      <c r="HP249" s="348"/>
      <c r="HQ249" s="348"/>
      <c r="HR249" s="348"/>
      <c r="HS249" s="348"/>
      <c r="HT249" s="348"/>
      <c r="HU249" s="348"/>
      <c r="HV249" s="348"/>
      <c r="HW249" s="348"/>
      <c r="HX249" s="348"/>
      <c r="HY249" s="348"/>
      <c r="HZ249" s="348"/>
      <c r="IA249" s="348"/>
      <c r="IB249" s="348"/>
      <c r="IC249" s="348"/>
      <c r="ID249" s="348"/>
      <c r="IE249" s="348"/>
      <c r="IF249" s="348"/>
      <c r="IG249" s="348"/>
      <c r="IH249" s="348"/>
      <c r="II249" s="348"/>
      <c r="IJ249" s="348"/>
      <c r="IK249" s="348"/>
      <c r="IL249" s="348"/>
      <c r="IM249" s="348"/>
      <c r="IN249" s="348"/>
      <c r="IO249" s="348"/>
      <c r="IP249" s="348"/>
      <c r="IQ249" s="348"/>
      <c r="IR249" s="348"/>
      <c r="IS249" s="348"/>
      <c r="IT249" s="348"/>
    </row>
    <row r="250" spans="1:254" s="380" customFormat="1" ht="25.5" x14ac:dyDescent="0.2">
      <c r="A250" s="376" t="s">
        <v>472</v>
      </c>
      <c r="B250" s="389" t="s">
        <v>792</v>
      </c>
      <c r="C250" s="389" t="s">
        <v>562</v>
      </c>
      <c r="D250" s="389" t="s">
        <v>562</v>
      </c>
      <c r="E250" s="389" t="s">
        <v>595</v>
      </c>
      <c r="F250" s="389" t="s">
        <v>473</v>
      </c>
      <c r="G250" s="379">
        <v>5166.12</v>
      </c>
      <c r="H250" s="348"/>
      <c r="I250" s="348"/>
      <c r="J250" s="348"/>
      <c r="K250" s="348"/>
      <c r="L250" s="348"/>
      <c r="M250" s="348"/>
      <c r="N250" s="348"/>
      <c r="O250" s="348"/>
      <c r="P250" s="348"/>
      <c r="Q250" s="348"/>
      <c r="R250" s="348"/>
      <c r="S250" s="348"/>
      <c r="T250" s="348"/>
      <c r="U250" s="348"/>
      <c r="V250" s="348"/>
      <c r="W250" s="348"/>
      <c r="X250" s="348"/>
      <c r="Y250" s="348"/>
      <c r="Z250" s="348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48"/>
      <c r="BW250" s="348"/>
      <c r="BX250" s="348"/>
      <c r="BY250" s="348"/>
      <c r="BZ250" s="348"/>
      <c r="CA250" s="348"/>
      <c r="CB250" s="348"/>
      <c r="CC250" s="348"/>
      <c r="CD250" s="348"/>
      <c r="CE250" s="348"/>
      <c r="CF250" s="348"/>
      <c r="CG250" s="348"/>
      <c r="CH250" s="348"/>
      <c r="CI250" s="348"/>
      <c r="CJ250" s="348"/>
      <c r="CK250" s="348"/>
      <c r="CL250" s="348"/>
      <c r="CM250" s="348"/>
      <c r="CN250" s="348"/>
      <c r="CO250" s="348"/>
      <c r="CP250" s="348"/>
      <c r="CQ250" s="348"/>
      <c r="CR250" s="348"/>
      <c r="CS250" s="348"/>
      <c r="CT250" s="348"/>
      <c r="CU250" s="348"/>
      <c r="CV250" s="348"/>
      <c r="CW250" s="348"/>
      <c r="CX250" s="348"/>
      <c r="CY250" s="348"/>
      <c r="CZ250" s="348"/>
      <c r="DA250" s="348"/>
      <c r="DB250" s="348"/>
      <c r="DC250" s="348"/>
      <c r="DD250" s="348"/>
      <c r="DE250" s="348"/>
      <c r="DF250" s="348"/>
      <c r="DG250" s="348"/>
      <c r="DH250" s="348"/>
      <c r="DI250" s="348"/>
      <c r="DJ250" s="348"/>
      <c r="DK250" s="348"/>
      <c r="DL250" s="348"/>
      <c r="DM250" s="348"/>
      <c r="DN250" s="348"/>
      <c r="DO250" s="348"/>
      <c r="DP250" s="348"/>
      <c r="DQ250" s="348"/>
      <c r="DR250" s="348"/>
      <c r="DS250" s="348"/>
      <c r="DT250" s="348"/>
      <c r="DU250" s="348"/>
      <c r="DV250" s="348"/>
      <c r="DW250" s="348"/>
      <c r="DX250" s="348"/>
      <c r="DY250" s="348"/>
      <c r="DZ250" s="348"/>
      <c r="EA250" s="348"/>
      <c r="EB250" s="348"/>
      <c r="EC250" s="348"/>
      <c r="ED250" s="348"/>
      <c r="EE250" s="348"/>
      <c r="EF250" s="348"/>
      <c r="EG250" s="348"/>
      <c r="EH250" s="348"/>
      <c r="EI250" s="348"/>
      <c r="EJ250" s="348"/>
      <c r="EK250" s="348"/>
      <c r="EL250" s="348"/>
      <c r="EM250" s="348"/>
      <c r="EN250" s="348"/>
      <c r="EO250" s="348"/>
      <c r="EP250" s="348"/>
      <c r="EQ250" s="348"/>
      <c r="ER250" s="348"/>
      <c r="ES250" s="348"/>
      <c r="ET250" s="348"/>
      <c r="EU250" s="348"/>
      <c r="EV250" s="348"/>
      <c r="EW250" s="348"/>
      <c r="EX250" s="348"/>
      <c r="EY250" s="348"/>
      <c r="EZ250" s="348"/>
      <c r="FA250" s="348"/>
      <c r="FB250" s="348"/>
      <c r="FC250" s="348"/>
      <c r="FD250" s="348"/>
      <c r="FE250" s="348"/>
      <c r="FF250" s="348"/>
      <c r="FG250" s="348"/>
      <c r="FH250" s="348"/>
      <c r="FI250" s="348"/>
      <c r="FJ250" s="348"/>
      <c r="FK250" s="348"/>
      <c r="FL250" s="348"/>
      <c r="FM250" s="348"/>
      <c r="FN250" s="348"/>
      <c r="FO250" s="348"/>
      <c r="FP250" s="348"/>
      <c r="FQ250" s="348"/>
      <c r="FR250" s="348"/>
      <c r="FS250" s="348"/>
      <c r="FT250" s="348"/>
      <c r="FU250" s="348"/>
      <c r="FV250" s="348"/>
      <c r="FW250" s="348"/>
      <c r="FX250" s="348"/>
      <c r="FY250" s="348"/>
      <c r="FZ250" s="348"/>
      <c r="GA250" s="348"/>
      <c r="GB250" s="348"/>
      <c r="GC250" s="348"/>
      <c r="GD250" s="348"/>
      <c r="GE250" s="348"/>
      <c r="GF250" s="348"/>
      <c r="GG250" s="348"/>
      <c r="GH250" s="348"/>
      <c r="GI250" s="348"/>
      <c r="GJ250" s="348"/>
      <c r="GK250" s="348"/>
      <c r="GL250" s="348"/>
      <c r="GM250" s="348"/>
      <c r="GN250" s="348"/>
      <c r="GO250" s="348"/>
      <c r="GP250" s="348"/>
      <c r="GQ250" s="348"/>
      <c r="GR250" s="348"/>
      <c r="GS250" s="348"/>
      <c r="GT250" s="348"/>
      <c r="GU250" s="348"/>
      <c r="GV250" s="348"/>
      <c r="GW250" s="348"/>
      <c r="GX250" s="348"/>
      <c r="GY250" s="348"/>
      <c r="GZ250" s="348"/>
      <c r="HA250" s="348"/>
      <c r="HB250" s="348"/>
      <c r="HC250" s="348"/>
      <c r="HD250" s="348"/>
      <c r="HE250" s="348"/>
      <c r="HF250" s="348"/>
      <c r="HG250" s="348"/>
      <c r="HH250" s="348"/>
      <c r="HI250" s="348"/>
      <c r="HJ250" s="348"/>
      <c r="HK250" s="348"/>
      <c r="HL250" s="348"/>
      <c r="HM250" s="348"/>
      <c r="HN250" s="348"/>
      <c r="HO250" s="348"/>
      <c r="HP250" s="348"/>
      <c r="HQ250" s="348"/>
      <c r="HR250" s="348"/>
      <c r="HS250" s="348"/>
      <c r="HT250" s="348"/>
      <c r="HU250" s="348"/>
      <c r="HV250" s="348"/>
      <c r="HW250" s="348"/>
      <c r="HX250" s="348"/>
      <c r="HY250" s="348"/>
      <c r="HZ250" s="348"/>
      <c r="IA250" s="348"/>
      <c r="IB250" s="348"/>
      <c r="IC250" s="348"/>
      <c r="ID250" s="348"/>
      <c r="IE250" s="348"/>
      <c r="IF250" s="348"/>
      <c r="IG250" s="348"/>
      <c r="IH250" s="348"/>
      <c r="II250" s="348"/>
      <c r="IJ250" s="348"/>
      <c r="IK250" s="348"/>
      <c r="IL250" s="348"/>
      <c r="IM250" s="348"/>
      <c r="IN250" s="348"/>
      <c r="IO250" s="348"/>
      <c r="IP250" s="348"/>
      <c r="IQ250" s="348"/>
      <c r="IR250" s="348"/>
      <c r="IS250" s="348"/>
      <c r="IT250" s="348"/>
    </row>
    <row r="251" spans="1:254" s="380" customFormat="1" ht="13.5" x14ac:dyDescent="0.25">
      <c r="A251" s="371" t="s">
        <v>462</v>
      </c>
      <c r="B251" s="373" t="s">
        <v>792</v>
      </c>
      <c r="C251" s="387" t="s">
        <v>562</v>
      </c>
      <c r="D251" s="387" t="s">
        <v>562</v>
      </c>
      <c r="E251" s="387" t="s">
        <v>463</v>
      </c>
      <c r="F251" s="387"/>
      <c r="G251" s="374">
        <f>SUM(G254+G252)</f>
        <v>1300</v>
      </c>
      <c r="H251" s="348"/>
      <c r="I251" s="348"/>
      <c r="J251" s="348"/>
      <c r="K251" s="348"/>
      <c r="L251" s="348"/>
      <c r="M251" s="348"/>
      <c r="N251" s="348"/>
      <c r="O251" s="348"/>
      <c r="P251" s="348"/>
      <c r="Q251" s="348"/>
      <c r="R251" s="348"/>
      <c r="S251" s="348"/>
      <c r="T251" s="348"/>
      <c r="U251" s="348"/>
      <c r="V251" s="348"/>
      <c r="W251" s="348"/>
      <c r="X251" s="348"/>
      <c r="Y251" s="348"/>
      <c r="Z251" s="348"/>
      <c r="AA251" s="348"/>
      <c r="AB251" s="348"/>
      <c r="AC251" s="348"/>
      <c r="AD251" s="348"/>
      <c r="AE251" s="348"/>
      <c r="AF251" s="348"/>
      <c r="AG251" s="348"/>
      <c r="AH251" s="348"/>
      <c r="AI251" s="348"/>
      <c r="AJ251" s="348"/>
      <c r="AK251" s="348"/>
      <c r="AL251" s="348"/>
      <c r="AM251" s="348"/>
      <c r="AN251" s="348"/>
      <c r="AO251" s="348"/>
      <c r="AP251" s="348"/>
      <c r="AQ251" s="348"/>
      <c r="AR251" s="348"/>
      <c r="AS251" s="348"/>
      <c r="AT251" s="348"/>
      <c r="AU251" s="348"/>
      <c r="AV251" s="348"/>
      <c r="AW251" s="348"/>
      <c r="AX251" s="348"/>
      <c r="AY251" s="348"/>
      <c r="AZ251" s="348"/>
      <c r="BA251" s="348"/>
      <c r="BB251" s="348"/>
      <c r="BC251" s="348"/>
      <c r="BD251" s="348"/>
      <c r="BE251" s="348"/>
      <c r="BF251" s="348"/>
      <c r="BG251" s="348"/>
      <c r="BH251" s="348"/>
      <c r="BI251" s="348"/>
      <c r="BJ251" s="348"/>
      <c r="BK251" s="348"/>
      <c r="BL251" s="348"/>
      <c r="BM251" s="348"/>
      <c r="BN251" s="348"/>
      <c r="BO251" s="348"/>
      <c r="BP251" s="348"/>
      <c r="BQ251" s="348"/>
      <c r="BR251" s="348"/>
      <c r="BS251" s="348"/>
      <c r="BT251" s="348"/>
      <c r="BU251" s="348"/>
      <c r="BV251" s="348"/>
      <c r="BW251" s="348"/>
      <c r="BX251" s="348"/>
      <c r="BY251" s="348"/>
      <c r="BZ251" s="348"/>
      <c r="CA251" s="348"/>
      <c r="CB251" s="348"/>
      <c r="CC251" s="348"/>
      <c r="CD251" s="348"/>
      <c r="CE251" s="348"/>
      <c r="CF251" s="348"/>
      <c r="CG251" s="348"/>
      <c r="CH251" s="348"/>
      <c r="CI251" s="348"/>
      <c r="CJ251" s="348"/>
      <c r="CK251" s="348"/>
      <c r="CL251" s="348"/>
      <c r="CM251" s="348"/>
      <c r="CN251" s="348"/>
      <c r="CO251" s="348"/>
      <c r="CP251" s="348"/>
      <c r="CQ251" s="348"/>
      <c r="CR251" s="348"/>
      <c r="CS251" s="348"/>
      <c r="CT251" s="348"/>
      <c r="CU251" s="348"/>
      <c r="CV251" s="348"/>
      <c r="CW251" s="348"/>
      <c r="CX251" s="348"/>
      <c r="CY251" s="348"/>
      <c r="CZ251" s="348"/>
      <c r="DA251" s="348"/>
      <c r="DB251" s="348"/>
      <c r="DC251" s="348"/>
      <c r="DD251" s="348"/>
      <c r="DE251" s="348"/>
      <c r="DF251" s="348"/>
      <c r="DG251" s="348"/>
      <c r="DH251" s="348"/>
      <c r="DI251" s="348"/>
      <c r="DJ251" s="348"/>
      <c r="DK251" s="348"/>
      <c r="DL251" s="348"/>
      <c r="DM251" s="348"/>
      <c r="DN251" s="348"/>
      <c r="DO251" s="348"/>
      <c r="DP251" s="348"/>
      <c r="DQ251" s="348"/>
      <c r="DR251" s="348"/>
      <c r="DS251" s="348"/>
      <c r="DT251" s="348"/>
      <c r="DU251" s="348"/>
      <c r="DV251" s="348"/>
      <c r="DW251" s="348"/>
      <c r="DX251" s="348"/>
      <c r="DY251" s="348"/>
      <c r="DZ251" s="348"/>
      <c r="EA251" s="348"/>
      <c r="EB251" s="348"/>
      <c r="EC251" s="348"/>
      <c r="ED251" s="348"/>
      <c r="EE251" s="348"/>
      <c r="EF251" s="348"/>
      <c r="EG251" s="348"/>
      <c r="EH251" s="348"/>
      <c r="EI251" s="348"/>
      <c r="EJ251" s="348"/>
      <c r="EK251" s="348"/>
      <c r="EL251" s="348"/>
      <c r="EM251" s="348"/>
      <c r="EN251" s="348"/>
      <c r="EO251" s="348"/>
      <c r="EP251" s="348"/>
      <c r="EQ251" s="348"/>
      <c r="ER251" s="348"/>
      <c r="ES251" s="348"/>
      <c r="ET251" s="348"/>
      <c r="EU251" s="348"/>
      <c r="EV251" s="348"/>
      <c r="EW251" s="348"/>
      <c r="EX251" s="348"/>
      <c r="EY251" s="348"/>
      <c r="EZ251" s="348"/>
      <c r="FA251" s="348"/>
      <c r="FB251" s="348"/>
      <c r="FC251" s="348"/>
      <c r="FD251" s="348"/>
      <c r="FE251" s="348"/>
      <c r="FF251" s="348"/>
      <c r="FG251" s="348"/>
      <c r="FH251" s="348"/>
      <c r="FI251" s="348"/>
      <c r="FJ251" s="348"/>
      <c r="FK251" s="348"/>
      <c r="FL251" s="348"/>
      <c r="FM251" s="348"/>
      <c r="FN251" s="348"/>
      <c r="FO251" s="348"/>
      <c r="FP251" s="348"/>
      <c r="FQ251" s="348"/>
      <c r="FR251" s="348"/>
      <c r="FS251" s="348"/>
      <c r="FT251" s="348"/>
      <c r="FU251" s="348"/>
      <c r="FV251" s="348"/>
      <c r="FW251" s="348"/>
      <c r="FX251" s="348"/>
      <c r="FY251" s="348"/>
      <c r="FZ251" s="348"/>
      <c r="GA251" s="348"/>
      <c r="GB251" s="348"/>
      <c r="GC251" s="348"/>
      <c r="GD251" s="348"/>
      <c r="GE251" s="348"/>
      <c r="GF251" s="348"/>
      <c r="GG251" s="348"/>
      <c r="GH251" s="348"/>
      <c r="GI251" s="348"/>
      <c r="GJ251" s="348"/>
      <c r="GK251" s="348"/>
      <c r="GL251" s="348"/>
      <c r="GM251" s="348"/>
      <c r="GN251" s="348"/>
      <c r="GO251" s="348"/>
      <c r="GP251" s="348"/>
      <c r="GQ251" s="348"/>
      <c r="GR251" s="348"/>
      <c r="GS251" s="348"/>
      <c r="GT251" s="348"/>
      <c r="GU251" s="348"/>
      <c r="GV251" s="348"/>
      <c r="GW251" s="348"/>
      <c r="GX251" s="348"/>
      <c r="GY251" s="348"/>
      <c r="GZ251" s="348"/>
      <c r="HA251" s="348"/>
      <c r="HB251" s="348"/>
      <c r="HC251" s="348"/>
      <c r="HD251" s="348"/>
      <c r="HE251" s="348"/>
      <c r="HF251" s="348"/>
      <c r="HG251" s="348"/>
      <c r="HH251" s="348"/>
      <c r="HI251" s="348"/>
      <c r="HJ251" s="348"/>
      <c r="HK251" s="348"/>
      <c r="HL251" s="348"/>
      <c r="HM251" s="348"/>
      <c r="HN251" s="348"/>
      <c r="HO251" s="348"/>
      <c r="HP251" s="348"/>
      <c r="HQ251" s="348"/>
      <c r="HR251" s="348"/>
      <c r="HS251" s="348"/>
      <c r="HT251" s="348"/>
      <c r="HU251" s="348"/>
      <c r="HV251" s="348"/>
      <c r="HW251" s="348"/>
      <c r="HX251" s="348"/>
      <c r="HY251" s="348"/>
      <c r="HZ251" s="348"/>
      <c r="IA251" s="348"/>
      <c r="IB251" s="348"/>
      <c r="IC251" s="348"/>
      <c r="ID251" s="348"/>
      <c r="IE251" s="348"/>
      <c r="IF251" s="348"/>
      <c r="IG251" s="348"/>
      <c r="IH251" s="348"/>
      <c r="II251" s="348"/>
      <c r="IJ251" s="348"/>
      <c r="IK251" s="348"/>
      <c r="IL251" s="348"/>
      <c r="IM251" s="348"/>
      <c r="IN251" s="348"/>
      <c r="IO251" s="348"/>
      <c r="IP251" s="348"/>
      <c r="IQ251" s="348"/>
      <c r="IR251" s="348"/>
      <c r="IS251" s="348"/>
      <c r="IT251" s="348"/>
    </row>
    <row r="252" spans="1:254" x14ac:dyDescent="0.2">
      <c r="A252" s="426" t="s">
        <v>564</v>
      </c>
      <c r="B252" s="403" t="s">
        <v>792</v>
      </c>
      <c r="C252" s="386" t="s">
        <v>562</v>
      </c>
      <c r="D252" s="386" t="s">
        <v>562</v>
      </c>
      <c r="E252" s="386" t="s">
        <v>596</v>
      </c>
      <c r="F252" s="386"/>
      <c r="G252" s="384">
        <f>SUM(G253)</f>
        <v>1000</v>
      </c>
    </row>
    <row r="253" spans="1:254" ht="25.5" x14ac:dyDescent="0.2">
      <c r="A253" s="376" t="s">
        <v>472</v>
      </c>
      <c r="B253" s="378" t="s">
        <v>792</v>
      </c>
      <c r="C253" s="389" t="s">
        <v>562</v>
      </c>
      <c r="D253" s="389" t="s">
        <v>562</v>
      </c>
      <c r="E253" s="389" t="s">
        <v>596</v>
      </c>
      <c r="F253" s="389" t="s">
        <v>473</v>
      </c>
      <c r="G253" s="379">
        <v>1000</v>
      </c>
    </row>
    <row r="254" spans="1:254" s="380" customFormat="1" x14ac:dyDescent="0.2">
      <c r="A254" s="426" t="s">
        <v>711</v>
      </c>
      <c r="B254" s="383" t="s">
        <v>792</v>
      </c>
      <c r="C254" s="386" t="s">
        <v>562</v>
      </c>
      <c r="D254" s="386" t="s">
        <v>562</v>
      </c>
      <c r="E254" s="383" t="s">
        <v>598</v>
      </c>
      <c r="F254" s="383"/>
      <c r="G254" s="425">
        <f>SUM(G255+G256)</f>
        <v>300</v>
      </c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8"/>
      <c r="AT254" s="238"/>
      <c r="AU254" s="238"/>
      <c r="AV254" s="238"/>
      <c r="AW254" s="238"/>
      <c r="AX254" s="238"/>
      <c r="AY254" s="238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238"/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8"/>
      <c r="CC254" s="238"/>
      <c r="CD254" s="238"/>
      <c r="CE254" s="238"/>
      <c r="CF254" s="238"/>
      <c r="CG254" s="238"/>
      <c r="CH254" s="238"/>
      <c r="CI254" s="238"/>
      <c r="CJ254" s="238"/>
      <c r="CK254" s="238"/>
      <c r="CL254" s="238"/>
      <c r="CM254" s="238"/>
      <c r="CN254" s="238"/>
      <c r="CO254" s="238"/>
      <c r="CP254" s="238"/>
      <c r="CQ254" s="238"/>
      <c r="CR254" s="238"/>
      <c r="CS254" s="238"/>
      <c r="CT254" s="238"/>
      <c r="CU254" s="238"/>
      <c r="CV254" s="238"/>
      <c r="CW254" s="238"/>
      <c r="CX254" s="238"/>
      <c r="CY254" s="238"/>
      <c r="CZ254" s="238"/>
      <c r="DA254" s="238"/>
      <c r="DB254" s="238"/>
      <c r="DC254" s="238"/>
      <c r="DD254" s="238"/>
      <c r="DE254" s="238"/>
      <c r="DF254" s="238"/>
      <c r="DG254" s="238"/>
      <c r="DH254" s="238"/>
      <c r="DI254" s="238"/>
      <c r="DJ254" s="238"/>
      <c r="DK254" s="238"/>
      <c r="DL254" s="238"/>
      <c r="DM254" s="238"/>
      <c r="DN254" s="238"/>
      <c r="DO254" s="238"/>
      <c r="DP254" s="238"/>
      <c r="DQ254" s="238"/>
      <c r="DR254" s="238"/>
      <c r="DS254" s="238"/>
      <c r="DT254" s="238"/>
      <c r="DU254" s="238"/>
      <c r="DV254" s="238"/>
      <c r="DW254" s="238"/>
      <c r="DX254" s="238"/>
      <c r="DY254" s="238"/>
      <c r="DZ254" s="238"/>
      <c r="EA254" s="238"/>
      <c r="EB254" s="238"/>
      <c r="EC254" s="238"/>
      <c r="ED254" s="238"/>
      <c r="EE254" s="238"/>
      <c r="EF254" s="238"/>
      <c r="EG254" s="238"/>
      <c r="EH254" s="238"/>
      <c r="EI254" s="238"/>
      <c r="EJ254" s="238"/>
      <c r="EK254" s="238"/>
      <c r="EL254" s="238"/>
      <c r="EM254" s="238"/>
      <c r="EN254" s="238"/>
      <c r="EO254" s="238"/>
      <c r="EP254" s="238"/>
      <c r="EQ254" s="238"/>
      <c r="ER254" s="238"/>
      <c r="ES254" s="238"/>
      <c r="ET254" s="238"/>
      <c r="EU254" s="238"/>
      <c r="EV254" s="238"/>
      <c r="EW254" s="238"/>
      <c r="EX254" s="238"/>
      <c r="EY254" s="238"/>
      <c r="EZ254" s="238"/>
      <c r="FA254" s="238"/>
      <c r="FB254" s="238"/>
      <c r="FC254" s="238"/>
      <c r="FD254" s="238"/>
      <c r="FE254" s="238"/>
      <c r="FF254" s="238"/>
      <c r="FG254" s="238"/>
      <c r="FH254" s="238"/>
      <c r="FI254" s="238"/>
      <c r="FJ254" s="238"/>
      <c r="FK254" s="238"/>
      <c r="FL254" s="238"/>
      <c r="FM254" s="238"/>
      <c r="FN254" s="238"/>
      <c r="FO254" s="238"/>
      <c r="FP254" s="238"/>
      <c r="FQ254" s="238"/>
      <c r="FR254" s="238"/>
      <c r="FS254" s="238"/>
      <c r="FT254" s="238"/>
      <c r="FU254" s="238"/>
      <c r="FV254" s="238"/>
      <c r="FW254" s="238"/>
      <c r="FX254" s="238"/>
      <c r="FY254" s="238"/>
      <c r="FZ254" s="238"/>
      <c r="GA254" s="238"/>
      <c r="GB254" s="238"/>
      <c r="GC254" s="238"/>
      <c r="GD254" s="238"/>
      <c r="GE254" s="238"/>
      <c r="GF254" s="238"/>
      <c r="GG254" s="238"/>
      <c r="GH254" s="238"/>
      <c r="GI254" s="238"/>
      <c r="GJ254" s="238"/>
      <c r="GK254" s="238"/>
      <c r="GL254" s="238"/>
      <c r="GM254" s="238"/>
      <c r="GN254" s="238"/>
      <c r="GO254" s="238"/>
      <c r="GP254" s="238"/>
      <c r="GQ254" s="238"/>
      <c r="GR254" s="238"/>
      <c r="GS254" s="238"/>
      <c r="GT254" s="238"/>
      <c r="GU254" s="238"/>
      <c r="GV254" s="238"/>
      <c r="GW254" s="238"/>
      <c r="GX254" s="238"/>
      <c r="GY254" s="238"/>
      <c r="GZ254" s="238"/>
      <c r="HA254" s="238"/>
      <c r="HB254" s="238"/>
      <c r="HC254" s="238"/>
      <c r="HD254" s="238"/>
      <c r="HE254" s="238"/>
      <c r="HF254" s="238"/>
      <c r="HG254" s="238"/>
      <c r="HH254" s="238"/>
      <c r="HI254" s="238"/>
      <c r="HJ254" s="238"/>
      <c r="HK254" s="238"/>
      <c r="HL254" s="238"/>
      <c r="HM254" s="238"/>
      <c r="HN254" s="238"/>
      <c r="HO254" s="238"/>
      <c r="HP254" s="238"/>
      <c r="HQ254" s="238"/>
      <c r="HR254" s="238"/>
      <c r="HS254" s="238"/>
      <c r="HT254" s="238"/>
      <c r="HU254" s="238"/>
      <c r="HV254" s="238"/>
      <c r="HW254" s="238"/>
      <c r="HX254" s="238"/>
      <c r="HY254" s="238"/>
      <c r="HZ254" s="238"/>
      <c r="IA254" s="238"/>
      <c r="IB254" s="238"/>
      <c r="IC254" s="238"/>
      <c r="ID254" s="238"/>
      <c r="IE254" s="238"/>
      <c r="IF254" s="238"/>
      <c r="IG254" s="238"/>
      <c r="IH254" s="238"/>
      <c r="II254" s="238"/>
      <c r="IJ254" s="238"/>
      <c r="IK254" s="238"/>
      <c r="IL254" s="238"/>
      <c r="IM254" s="238"/>
      <c r="IN254" s="238"/>
      <c r="IO254" s="238"/>
      <c r="IP254" s="238"/>
      <c r="IQ254" s="238"/>
      <c r="IR254" s="238"/>
      <c r="IS254" s="238"/>
      <c r="IT254" s="238"/>
    </row>
    <row r="255" spans="1:254" x14ac:dyDescent="0.2">
      <c r="A255" s="376" t="s">
        <v>794</v>
      </c>
      <c r="B255" s="378" t="s">
        <v>792</v>
      </c>
      <c r="C255" s="389" t="s">
        <v>562</v>
      </c>
      <c r="D255" s="389" t="s">
        <v>562</v>
      </c>
      <c r="E255" s="389" t="s">
        <v>598</v>
      </c>
      <c r="F255" s="378" t="s">
        <v>428</v>
      </c>
      <c r="G255" s="417">
        <v>100</v>
      </c>
      <c r="H255" s="380"/>
      <c r="I255" s="380"/>
      <c r="J255" s="380"/>
      <c r="K255" s="380"/>
      <c r="L255" s="380"/>
      <c r="M255" s="380"/>
      <c r="N255" s="380"/>
      <c r="O255" s="380"/>
      <c r="P255" s="380"/>
      <c r="Q255" s="380"/>
      <c r="R255" s="380"/>
      <c r="S255" s="380"/>
      <c r="T255" s="380"/>
      <c r="U255" s="380"/>
      <c r="V255" s="380"/>
      <c r="W255" s="380"/>
      <c r="X255" s="380"/>
      <c r="Y255" s="380"/>
      <c r="Z255" s="380"/>
      <c r="AA255" s="380"/>
      <c r="AB255" s="380"/>
      <c r="AC255" s="380"/>
      <c r="AD255" s="380"/>
      <c r="AE255" s="380"/>
      <c r="AF255" s="380"/>
      <c r="AG255" s="380"/>
      <c r="AH255" s="380"/>
      <c r="AI255" s="380"/>
      <c r="AJ255" s="380"/>
      <c r="AK255" s="380"/>
      <c r="AL255" s="380"/>
      <c r="AM255" s="380"/>
      <c r="AN255" s="380"/>
      <c r="AO255" s="380"/>
      <c r="AP255" s="380"/>
      <c r="AQ255" s="380"/>
      <c r="AR255" s="380"/>
      <c r="AS255" s="380"/>
      <c r="AT255" s="380"/>
      <c r="AU255" s="380"/>
      <c r="AV255" s="380"/>
      <c r="AW255" s="380"/>
      <c r="AX255" s="380"/>
      <c r="AY255" s="380"/>
      <c r="AZ255" s="380"/>
      <c r="BA255" s="380"/>
      <c r="BB255" s="380"/>
      <c r="BC255" s="380"/>
      <c r="BD255" s="380"/>
      <c r="BE255" s="380"/>
      <c r="BF255" s="380"/>
      <c r="BG255" s="380"/>
      <c r="BH255" s="380"/>
      <c r="BI255" s="380"/>
      <c r="BJ255" s="380"/>
      <c r="BK255" s="380"/>
      <c r="BL255" s="380"/>
      <c r="BM255" s="380"/>
      <c r="BN255" s="380"/>
      <c r="BO255" s="380"/>
      <c r="BP255" s="380"/>
      <c r="BQ255" s="380"/>
      <c r="BR255" s="380"/>
      <c r="BS255" s="380"/>
      <c r="BT255" s="380"/>
      <c r="BU255" s="380"/>
      <c r="BV255" s="380"/>
      <c r="BW255" s="380"/>
      <c r="BX255" s="380"/>
      <c r="BY255" s="380"/>
      <c r="BZ255" s="380"/>
      <c r="CA255" s="380"/>
      <c r="CB255" s="380"/>
      <c r="CC255" s="380"/>
      <c r="CD255" s="380"/>
      <c r="CE255" s="380"/>
      <c r="CF255" s="380"/>
      <c r="CG255" s="380"/>
      <c r="CH255" s="380"/>
      <c r="CI255" s="380"/>
      <c r="CJ255" s="380"/>
      <c r="CK255" s="380"/>
      <c r="CL255" s="380"/>
      <c r="CM255" s="380"/>
      <c r="CN255" s="380"/>
      <c r="CO255" s="380"/>
      <c r="CP255" s="380"/>
      <c r="CQ255" s="380"/>
      <c r="CR255" s="380"/>
      <c r="CS255" s="380"/>
      <c r="CT255" s="380"/>
      <c r="CU255" s="380"/>
      <c r="CV255" s="380"/>
      <c r="CW255" s="380"/>
      <c r="CX255" s="380"/>
      <c r="CY255" s="380"/>
      <c r="CZ255" s="380"/>
      <c r="DA255" s="380"/>
      <c r="DB255" s="380"/>
      <c r="DC255" s="380"/>
      <c r="DD255" s="380"/>
      <c r="DE255" s="380"/>
      <c r="DF255" s="380"/>
      <c r="DG255" s="380"/>
      <c r="DH255" s="380"/>
      <c r="DI255" s="380"/>
      <c r="DJ255" s="380"/>
      <c r="DK255" s="380"/>
      <c r="DL255" s="380"/>
      <c r="DM255" s="380"/>
      <c r="DN255" s="380"/>
      <c r="DO255" s="380"/>
      <c r="DP255" s="380"/>
      <c r="DQ255" s="380"/>
      <c r="DR255" s="380"/>
      <c r="DS255" s="380"/>
      <c r="DT255" s="380"/>
      <c r="DU255" s="380"/>
      <c r="DV255" s="380"/>
      <c r="DW255" s="380"/>
      <c r="DX255" s="380"/>
      <c r="DY255" s="380"/>
      <c r="DZ255" s="380"/>
      <c r="EA255" s="380"/>
      <c r="EB255" s="380"/>
      <c r="EC255" s="380"/>
      <c r="ED255" s="380"/>
      <c r="EE255" s="380"/>
      <c r="EF255" s="380"/>
      <c r="EG255" s="380"/>
      <c r="EH255" s="380"/>
      <c r="EI255" s="380"/>
      <c r="EJ255" s="380"/>
      <c r="EK255" s="380"/>
      <c r="EL255" s="380"/>
      <c r="EM255" s="380"/>
      <c r="EN255" s="380"/>
      <c r="EO255" s="380"/>
      <c r="EP255" s="380"/>
      <c r="EQ255" s="380"/>
      <c r="ER255" s="380"/>
      <c r="ES255" s="380"/>
      <c r="ET255" s="380"/>
      <c r="EU255" s="380"/>
      <c r="EV255" s="380"/>
      <c r="EW255" s="380"/>
      <c r="EX255" s="380"/>
      <c r="EY255" s="380"/>
      <c r="EZ255" s="380"/>
      <c r="FA255" s="380"/>
      <c r="FB255" s="380"/>
      <c r="FC255" s="380"/>
      <c r="FD255" s="380"/>
      <c r="FE255" s="380"/>
      <c r="FF255" s="380"/>
      <c r="FG255" s="380"/>
      <c r="FH255" s="380"/>
      <c r="FI255" s="380"/>
      <c r="FJ255" s="380"/>
      <c r="FK255" s="380"/>
      <c r="FL255" s="380"/>
      <c r="FM255" s="380"/>
      <c r="FN255" s="380"/>
      <c r="FO255" s="380"/>
      <c r="FP255" s="380"/>
      <c r="FQ255" s="380"/>
      <c r="FR255" s="380"/>
      <c r="FS255" s="380"/>
      <c r="FT255" s="380"/>
      <c r="FU255" s="380"/>
      <c r="FV255" s="380"/>
      <c r="FW255" s="380"/>
      <c r="FX255" s="380"/>
      <c r="FY255" s="380"/>
      <c r="FZ255" s="380"/>
      <c r="GA255" s="380"/>
      <c r="GB255" s="380"/>
      <c r="GC255" s="380"/>
      <c r="GD255" s="380"/>
      <c r="GE255" s="380"/>
      <c r="GF255" s="380"/>
      <c r="GG255" s="380"/>
      <c r="GH255" s="380"/>
      <c r="GI255" s="380"/>
      <c r="GJ255" s="380"/>
      <c r="GK255" s="380"/>
      <c r="GL255" s="380"/>
      <c r="GM255" s="380"/>
      <c r="GN255" s="380"/>
      <c r="GO255" s="380"/>
      <c r="GP255" s="380"/>
      <c r="GQ255" s="380"/>
      <c r="GR255" s="380"/>
      <c r="GS255" s="380"/>
      <c r="GT255" s="380"/>
      <c r="GU255" s="380"/>
      <c r="GV255" s="380"/>
      <c r="GW255" s="380"/>
      <c r="GX255" s="380"/>
      <c r="GY255" s="380"/>
      <c r="GZ255" s="380"/>
      <c r="HA255" s="380"/>
      <c r="HB255" s="380"/>
      <c r="HC255" s="380"/>
      <c r="HD255" s="380"/>
      <c r="HE255" s="380"/>
      <c r="HF255" s="380"/>
      <c r="HG255" s="380"/>
      <c r="HH255" s="380"/>
      <c r="HI255" s="380"/>
      <c r="HJ255" s="380"/>
      <c r="HK255" s="380"/>
      <c r="HL255" s="380"/>
      <c r="HM255" s="380"/>
      <c r="HN255" s="380"/>
      <c r="HO255" s="380"/>
      <c r="HP255" s="380"/>
      <c r="HQ255" s="380"/>
      <c r="HR255" s="380"/>
      <c r="HS255" s="380"/>
      <c r="HT255" s="380"/>
      <c r="HU255" s="380"/>
      <c r="HV255" s="380"/>
      <c r="HW255" s="380"/>
      <c r="HX255" s="380"/>
      <c r="HY255" s="380"/>
      <c r="HZ255" s="380"/>
      <c r="IA255" s="380"/>
      <c r="IB255" s="380"/>
      <c r="IC255" s="380"/>
      <c r="ID255" s="380"/>
      <c r="IE255" s="380"/>
      <c r="IF255" s="380"/>
      <c r="IG255" s="380"/>
      <c r="IH255" s="380"/>
      <c r="II255" s="380"/>
      <c r="IJ255" s="380"/>
      <c r="IK255" s="380"/>
      <c r="IL255" s="380"/>
      <c r="IM255" s="380"/>
      <c r="IN255" s="380"/>
      <c r="IO255" s="380"/>
      <c r="IP255" s="380"/>
      <c r="IQ255" s="380"/>
      <c r="IR255" s="380"/>
      <c r="IS255" s="380"/>
      <c r="IT255" s="380"/>
    </row>
    <row r="256" spans="1:254" ht="25.5" x14ac:dyDescent="0.2">
      <c r="A256" s="376" t="s">
        <v>472</v>
      </c>
      <c r="B256" s="378" t="s">
        <v>792</v>
      </c>
      <c r="C256" s="389" t="s">
        <v>562</v>
      </c>
      <c r="D256" s="389" t="s">
        <v>562</v>
      </c>
      <c r="E256" s="389" t="s">
        <v>598</v>
      </c>
      <c r="F256" s="378" t="s">
        <v>473</v>
      </c>
      <c r="G256" s="417">
        <v>200</v>
      </c>
      <c r="H256" s="380"/>
      <c r="I256" s="380"/>
      <c r="J256" s="380"/>
      <c r="K256" s="380"/>
      <c r="L256" s="380"/>
      <c r="M256" s="380"/>
      <c r="N256" s="380"/>
      <c r="O256" s="380"/>
      <c r="P256" s="380"/>
      <c r="Q256" s="380"/>
      <c r="R256" s="380"/>
      <c r="S256" s="380"/>
      <c r="T256" s="380"/>
      <c r="U256" s="380"/>
      <c r="V256" s="380"/>
      <c r="W256" s="380"/>
      <c r="X256" s="380"/>
      <c r="Y256" s="380"/>
      <c r="Z256" s="380"/>
      <c r="AA256" s="380"/>
      <c r="AB256" s="380"/>
      <c r="AC256" s="380"/>
      <c r="AD256" s="380"/>
      <c r="AE256" s="380"/>
      <c r="AF256" s="380"/>
      <c r="AG256" s="380"/>
      <c r="AH256" s="380"/>
      <c r="AI256" s="380"/>
      <c r="AJ256" s="380"/>
      <c r="AK256" s="380"/>
      <c r="AL256" s="380"/>
      <c r="AM256" s="380"/>
      <c r="AN256" s="380"/>
      <c r="AO256" s="380"/>
      <c r="AP256" s="380"/>
      <c r="AQ256" s="380"/>
      <c r="AR256" s="380"/>
      <c r="AS256" s="380"/>
      <c r="AT256" s="380"/>
      <c r="AU256" s="380"/>
      <c r="AV256" s="380"/>
      <c r="AW256" s="380"/>
      <c r="AX256" s="380"/>
      <c r="AY256" s="380"/>
      <c r="AZ256" s="380"/>
      <c r="BA256" s="380"/>
      <c r="BB256" s="380"/>
      <c r="BC256" s="380"/>
      <c r="BD256" s="380"/>
      <c r="BE256" s="380"/>
      <c r="BF256" s="380"/>
      <c r="BG256" s="380"/>
      <c r="BH256" s="380"/>
      <c r="BI256" s="380"/>
      <c r="BJ256" s="380"/>
      <c r="BK256" s="380"/>
      <c r="BL256" s="380"/>
      <c r="BM256" s="380"/>
      <c r="BN256" s="380"/>
      <c r="BO256" s="380"/>
      <c r="BP256" s="380"/>
      <c r="BQ256" s="380"/>
      <c r="BR256" s="380"/>
      <c r="BS256" s="380"/>
      <c r="BT256" s="380"/>
      <c r="BU256" s="380"/>
      <c r="BV256" s="380"/>
      <c r="BW256" s="380"/>
      <c r="BX256" s="380"/>
      <c r="BY256" s="380"/>
      <c r="BZ256" s="380"/>
      <c r="CA256" s="380"/>
      <c r="CB256" s="380"/>
      <c r="CC256" s="380"/>
      <c r="CD256" s="380"/>
      <c r="CE256" s="380"/>
      <c r="CF256" s="380"/>
      <c r="CG256" s="380"/>
      <c r="CH256" s="380"/>
      <c r="CI256" s="380"/>
      <c r="CJ256" s="380"/>
      <c r="CK256" s="380"/>
      <c r="CL256" s="380"/>
      <c r="CM256" s="380"/>
      <c r="CN256" s="380"/>
      <c r="CO256" s="380"/>
      <c r="CP256" s="380"/>
      <c r="CQ256" s="380"/>
      <c r="CR256" s="380"/>
      <c r="CS256" s="380"/>
      <c r="CT256" s="380"/>
      <c r="CU256" s="380"/>
      <c r="CV256" s="380"/>
      <c r="CW256" s="380"/>
      <c r="CX256" s="380"/>
      <c r="CY256" s="380"/>
      <c r="CZ256" s="380"/>
      <c r="DA256" s="380"/>
      <c r="DB256" s="380"/>
      <c r="DC256" s="380"/>
      <c r="DD256" s="380"/>
      <c r="DE256" s="380"/>
      <c r="DF256" s="380"/>
      <c r="DG256" s="380"/>
      <c r="DH256" s="380"/>
      <c r="DI256" s="380"/>
      <c r="DJ256" s="380"/>
      <c r="DK256" s="380"/>
      <c r="DL256" s="380"/>
      <c r="DM256" s="380"/>
      <c r="DN256" s="380"/>
      <c r="DO256" s="380"/>
      <c r="DP256" s="380"/>
      <c r="DQ256" s="380"/>
      <c r="DR256" s="380"/>
      <c r="DS256" s="380"/>
      <c r="DT256" s="380"/>
      <c r="DU256" s="380"/>
      <c r="DV256" s="380"/>
      <c r="DW256" s="380"/>
      <c r="DX256" s="380"/>
      <c r="DY256" s="380"/>
      <c r="DZ256" s="380"/>
      <c r="EA256" s="380"/>
      <c r="EB256" s="380"/>
      <c r="EC256" s="380"/>
      <c r="ED256" s="380"/>
      <c r="EE256" s="380"/>
      <c r="EF256" s="380"/>
      <c r="EG256" s="380"/>
      <c r="EH256" s="380"/>
      <c r="EI256" s="380"/>
      <c r="EJ256" s="380"/>
      <c r="EK256" s="380"/>
      <c r="EL256" s="380"/>
      <c r="EM256" s="380"/>
      <c r="EN256" s="380"/>
      <c r="EO256" s="380"/>
      <c r="EP256" s="380"/>
      <c r="EQ256" s="380"/>
      <c r="ER256" s="380"/>
      <c r="ES256" s="380"/>
      <c r="ET256" s="380"/>
      <c r="EU256" s="380"/>
      <c r="EV256" s="380"/>
      <c r="EW256" s="380"/>
      <c r="EX256" s="380"/>
      <c r="EY256" s="380"/>
      <c r="EZ256" s="380"/>
      <c r="FA256" s="380"/>
      <c r="FB256" s="380"/>
      <c r="FC256" s="380"/>
      <c r="FD256" s="380"/>
      <c r="FE256" s="380"/>
      <c r="FF256" s="380"/>
      <c r="FG256" s="380"/>
      <c r="FH256" s="380"/>
      <c r="FI256" s="380"/>
      <c r="FJ256" s="380"/>
      <c r="FK256" s="380"/>
      <c r="FL256" s="380"/>
      <c r="FM256" s="380"/>
      <c r="FN256" s="380"/>
      <c r="FO256" s="380"/>
      <c r="FP256" s="380"/>
      <c r="FQ256" s="380"/>
      <c r="FR256" s="380"/>
      <c r="FS256" s="380"/>
      <c r="FT256" s="380"/>
      <c r="FU256" s="380"/>
      <c r="FV256" s="380"/>
      <c r="FW256" s="380"/>
      <c r="FX256" s="380"/>
      <c r="FY256" s="380"/>
      <c r="FZ256" s="380"/>
      <c r="GA256" s="380"/>
      <c r="GB256" s="380"/>
      <c r="GC256" s="380"/>
      <c r="GD256" s="380"/>
      <c r="GE256" s="380"/>
      <c r="GF256" s="380"/>
      <c r="GG256" s="380"/>
      <c r="GH256" s="380"/>
      <c r="GI256" s="380"/>
      <c r="GJ256" s="380"/>
      <c r="GK256" s="380"/>
      <c r="GL256" s="380"/>
      <c r="GM256" s="380"/>
      <c r="GN256" s="380"/>
      <c r="GO256" s="380"/>
      <c r="GP256" s="380"/>
      <c r="GQ256" s="380"/>
      <c r="GR256" s="380"/>
      <c r="GS256" s="380"/>
      <c r="GT256" s="380"/>
      <c r="GU256" s="380"/>
      <c r="GV256" s="380"/>
      <c r="GW256" s="380"/>
      <c r="GX256" s="380"/>
      <c r="GY256" s="380"/>
      <c r="GZ256" s="380"/>
      <c r="HA256" s="380"/>
      <c r="HB256" s="380"/>
      <c r="HC256" s="380"/>
      <c r="HD256" s="380"/>
      <c r="HE256" s="380"/>
      <c r="HF256" s="380"/>
      <c r="HG256" s="380"/>
      <c r="HH256" s="380"/>
      <c r="HI256" s="380"/>
      <c r="HJ256" s="380"/>
      <c r="HK256" s="380"/>
      <c r="HL256" s="380"/>
      <c r="HM256" s="380"/>
      <c r="HN256" s="380"/>
      <c r="HO256" s="380"/>
      <c r="HP256" s="380"/>
      <c r="HQ256" s="380"/>
      <c r="HR256" s="380"/>
      <c r="HS256" s="380"/>
      <c r="HT256" s="380"/>
      <c r="HU256" s="380"/>
      <c r="HV256" s="380"/>
      <c r="HW256" s="380"/>
      <c r="HX256" s="380"/>
      <c r="HY256" s="380"/>
      <c r="HZ256" s="380"/>
      <c r="IA256" s="380"/>
      <c r="IB256" s="380"/>
      <c r="IC256" s="380"/>
      <c r="ID256" s="380"/>
      <c r="IE256" s="380"/>
      <c r="IF256" s="380"/>
      <c r="IG256" s="380"/>
      <c r="IH256" s="380"/>
      <c r="II256" s="380"/>
      <c r="IJ256" s="380"/>
      <c r="IK256" s="380"/>
      <c r="IL256" s="380"/>
      <c r="IM256" s="380"/>
      <c r="IN256" s="380"/>
      <c r="IO256" s="380"/>
      <c r="IP256" s="380"/>
      <c r="IQ256" s="380"/>
      <c r="IR256" s="380"/>
      <c r="IS256" s="380"/>
      <c r="IT256" s="380"/>
    </row>
    <row r="257" spans="1:254" x14ac:dyDescent="0.2">
      <c r="A257" s="366" t="s">
        <v>522</v>
      </c>
      <c r="B257" s="368" t="s">
        <v>792</v>
      </c>
      <c r="C257" s="367" t="s">
        <v>562</v>
      </c>
      <c r="D257" s="367" t="s">
        <v>562</v>
      </c>
      <c r="E257" s="367" t="s">
        <v>523</v>
      </c>
      <c r="F257" s="378"/>
      <c r="G257" s="396">
        <f>SUM(G258)</f>
        <v>0</v>
      </c>
      <c r="H257" s="380"/>
      <c r="I257" s="380"/>
      <c r="J257" s="380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  <c r="U257" s="380"/>
      <c r="V257" s="380"/>
      <c r="W257" s="380"/>
      <c r="X257" s="380"/>
      <c r="Y257" s="380"/>
      <c r="Z257" s="380"/>
      <c r="AA257" s="380"/>
      <c r="AB257" s="380"/>
      <c r="AC257" s="380"/>
      <c r="AD257" s="380"/>
      <c r="AE257" s="380"/>
      <c r="AF257" s="380"/>
      <c r="AG257" s="380"/>
      <c r="AH257" s="380"/>
      <c r="AI257" s="380"/>
      <c r="AJ257" s="380"/>
      <c r="AK257" s="380"/>
      <c r="AL257" s="380"/>
      <c r="AM257" s="380"/>
      <c r="AN257" s="380"/>
      <c r="AO257" s="380"/>
      <c r="AP257" s="380"/>
      <c r="AQ257" s="380"/>
      <c r="AR257" s="380"/>
      <c r="AS257" s="380"/>
      <c r="AT257" s="380"/>
      <c r="AU257" s="380"/>
      <c r="AV257" s="380"/>
      <c r="AW257" s="380"/>
      <c r="AX257" s="380"/>
      <c r="AY257" s="380"/>
      <c r="AZ257" s="380"/>
      <c r="BA257" s="380"/>
      <c r="BB257" s="380"/>
      <c r="BC257" s="380"/>
      <c r="BD257" s="380"/>
      <c r="BE257" s="380"/>
      <c r="BF257" s="380"/>
      <c r="BG257" s="380"/>
      <c r="BH257" s="380"/>
      <c r="BI257" s="380"/>
      <c r="BJ257" s="380"/>
      <c r="BK257" s="380"/>
      <c r="BL257" s="380"/>
      <c r="BM257" s="380"/>
      <c r="BN257" s="380"/>
      <c r="BO257" s="380"/>
      <c r="BP257" s="380"/>
      <c r="BQ257" s="380"/>
      <c r="BR257" s="380"/>
      <c r="BS257" s="380"/>
      <c r="BT257" s="380"/>
      <c r="BU257" s="380"/>
      <c r="BV257" s="380"/>
      <c r="BW257" s="380"/>
      <c r="BX257" s="380"/>
      <c r="BY257" s="380"/>
      <c r="BZ257" s="380"/>
      <c r="CA257" s="380"/>
      <c r="CB257" s="380"/>
      <c r="CC257" s="380"/>
      <c r="CD257" s="380"/>
      <c r="CE257" s="380"/>
      <c r="CF257" s="380"/>
      <c r="CG257" s="380"/>
      <c r="CH257" s="380"/>
      <c r="CI257" s="380"/>
      <c r="CJ257" s="380"/>
      <c r="CK257" s="380"/>
      <c r="CL257" s="380"/>
      <c r="CM257" s="380"/>
      <c r="CN257" s="380"/>
      <c r="CO257" s="380"/>
      <c r="CP257" s="380"/>
      <c r="CQ257" s="380"/>
      <c r="CR257" s="380"/>
      <c r="CS257" s="380"/>
      <c r="CT257" s="380"/>
      <c r="CU257" s="380"/>
      <c r="CV257" s="380"/>
      <c r="CW257" s="380"/>
      <c r="CX257" s="380"/>
      <c r="CY257" s="380"/>
      <c r="CZ257" s="380"/>
      <c r="DA257" s="380"/>
      <c r="DB257" s="380"/>
      <c r="DC257" s="380"/>
      <c r="DD257" s="380"/>
      <c r="DE257" s="380"/>
      <c r="DF257" s="380"/>
      <c r="DG257" s="380"/>
      <c r="DH257" s="380"/>
      <c r="DI257" s="380"/>
      <c r="DJ257" s="380"/>
      <c r="DK257" s="380"/>
      <c r="DL257" s="380"/>
      <c r="DM257" s="380"/>
      <c r="DN257" s="380"/>
      <c r="DO257" s="380"/>
      <c r="DP257" s="380"/>
      <c r="DQ257" s="380"/>
      <c r="DR257" s="380"/>
      <c r="DS257" s="380"/>
      <c r="DT257" s="380"/>
      <c r="DU257" s="380"/>
      <c r="DV257" s="380"/>
      <c r="DW257" s="380"/>
      <c r="DX257" s="380"/>
      <c r="DY257" s="380"/>
      <c r="DZ257" s="380"/>
      <c r="EA257" s="380"/>
      <c r="EB257" s="380"/>
      <c r="EC257" s="380"/>
      <c r="ED257" s="380"/>
      <c r="EE257" s="380"/>
      <c r="EF257" s="380"/>
      <c r="EG257" s="380"/>
      <c r="EH257" s="380"/>
      <c r="EI257" s="380"/>
      <c r="EJ257" s="380"/>
      <c r="EK257" s="380"/>
      <c r="EL257" s="380"/>
      <c r="EM257" s="380"/>
      <c r="EN257" s="380"/>
      <c r="EO257" s="380"/>
      <c r="EP257" s="380"/>
      <c r="EQ257" s="380"/>
      <c r="ER257" s="380"/>
      <c r="ES257" s="380"/>
      <c r="ET257" s="380"/>
      <c r="EU257" s="380"/>
      <c r="EV257" s="380"/>
      <c r="EW257" s="380"/>
      <c r="EX257" s="380"/>
      <c r="EY257" s="380"/>
      <c r="EZ257" s="380"/>
      <c r="FA257" s="380"/>
      <c r="FB257" s="380"/>
      <c r="FC257" s="380"/>
      <c r="FD257" s="380"/>
      <c r="FE257" s="380"/>
      <c r="FF257" s="380"/>
      <c r="FG257" s="380"/>
      <c r="FH257" s="380"/>
      <c r="FI257" s="380"/>
      <c r="FJ257" s="380"/>
      <c r="FK257" s="380"/>
      <c r="FL257" s="380"/>
      <c r="FM257" s="380"/>
      <c r="FN257" s="380"/>
      <c r="FO257" s="380"/>
      <c r="FP257" s="380"/>
      <c r="FQ257" s="380"/>
      <c r="FR257" s="380"/>
      <c r="FS257" s="380"/>
      <c r="FT257" s="380"/>
      <c r="FU257" s="380"/>
      <c r="FV257" s="380"/>
      <c r="FW257" s="380"/>
      <c r="FX257" s="380"/>
      <c r="FY257" s="380"/>
      <c r="FZ257" s="380"/>
      <c r="GA257" s="380"/>
      <c r="GB257" s="380"/>
      <c r="GC257" s="380"/>
      <c r="GD257" s="380"/>
      <c r="GE257" s="380"/>
      <c r="GF257" s="380"/>
      <c r="GG257" s="380"/>
      <c r="GH257" s="380"/>
      <c r="GI257" s="380"/>
      <c r="GJ257" s="380"/>
      <c r="GK257" s="380"/>
      <c r="GL257" s="380"/>
      <c r="GM257" s="380"/>
      <c r="GN257" s="380"/>
      <c r="GO257" s="380"/>
      <c r="GP257" s="380"/>
      <c r="GQ257" s="380"/>
      <c r="GR257" s="380"/>
      <c r="GS257" s="380"/>
      <c r="GT257" s="380"/>
      <c r="GU257" s="380"/>
      <c r="GV257" s="380"/>
      <c r="GW257" s="380"/>
      <c r="GX257" s="380"/>
      <c r="GY257" s="380"/>
      <c r="GZ257" s="380"/>
      <c r="HA257" s="380"/>
      <c r="HB257" s="380"/>
      <c r="HC257" s="380"/>
      <c r="HD257" s="380"/>
      <c r="HE257" s="380"/>
      <c r="HF257" s="380"/>
      <c r="HG257" s="380"/>
      <c r="HH257" s="380"/>
      <c r="HI257" s="380"/>
      <c r="HJ257" s="380"/>
      <c r="HK257" s="380"/>
      <c r="HL257" s="380"/>
      <c r="HM257" s="380"/>
      <c r="HN257" s="380"/>
      <c r="HO257" s="380"/>
      <c r="HP257" s="380"/>
      <c r="HQ257" s="380"/>
      <c r="HR257" s="380"/>
      <c r="HS257" s="380"/>
      <c r="HT257" s="380"/>
      <c r="HU257" s="380"/>
      <c r="HV257" s="380"/>
      <c r="HW257" s="380"/>
      <c r="HX257" s="380"/>
      <c r="HY257" s="380"/>
      <c r="HZ257" s="380"/>
      <c r="IA257" s="380"/>
      <c r="IB257" s="380"/>
      <c r="IC257" s="380"/>
      <c r="ID257" s="380"/>
      <c r="IE257" s="380"/>
      <c r="IF257" s="380"/>
      <c r="IG257" s="380"/>
      <c r="IH257" s="380"/>
      <c r="II257" s="380"/>
      <c r="IJ257" s="380"/>
      <c r="IK257" s="380"/>
      <c r="IL257" s="380"/>
      <c r="IM257" s="380"/>
      <c r="IN257" s="380"/>
      <c r="IO257" s="380"/>
      <c r="IP257" s="380"/>
      <c r="IQ257" s="380"/>
      <c r="IR257" s="380"/>
      <c r="IS257" s="380"/>
      <c r="IT257" s="380"/>
    </row>
    <row r="258" spans="1:254" ht="25.5" x14ac:dyDescent="0.2">
      <c r="A258" s="376" t="s">
        <v>472</v>
      </c>
      <c r="B258" s="378" t="s">
        <v>792</v>
      </c>
      <c r="C258" s="389" t="s">
        <v>562</v>
      </c>
      <c r="D258" s="389" t="s">
        <v>562</v>
      </c>
      <c r="E258" s="389" t="s">
        <v>523</v>
      </c>
      <c r="F258" s="378" t="s">
        <v>473</v>
      </c>
      <c r="G258" s="417">
        <v>0</v>
      </c>
      <c r="H258" s="380"/>
      <c r="I258" s="380"/>
      <c r="J258" s="380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  <c r="U258" s="380"/>
      <c r="V258" s="380"/>
      <c r="W258" s="380"/>
      <c r="X258" s="380"/>
      <c r="Y258" s="380"/>
      <c r="Z258" s="380"/>
      <c r="AA258" s="380"/>
      <c r="AB258" s="380"/>
      <c r="AC258" s="380"/>
      <c r="AD258" s="380"/>
      <c r="AE258" s="380"/>
      <c r="AF258" s="380"/>
      <c r="AG258" s="380"/>
      <c r="AH258" s="380"/>
      <c r="AI258" s="380"/>
      <c r="AJ258" s="380"/>
      <c r="AK258" s="380"/>
      <c r="AL258" s="380"/>
      <c r="AM258" s="380"/>
      <c r="AN258" s="380"/>
      <c r="AO258" s="380"/>
      <c r="AP258" s="380"/>
      <c r="AQ258" s="380"/>
      <c r="AR258" s="380"/>
      <c r="AS258" s="380"/>
      <c r="AT258" s="380"/>
      <c r="AU258" s="380"/>
      <c r="AV258" s="380"/>
      <c r="AW258" s="380"/>
      <c r="AX258" s="380"/>
      <c r="AY258" s="380"/>
      <c r="AZ258" s="380"/>
      <c r="BA258" s="380"/>
      <c r="BB258" s="380"/>
      <c r="BC258" s="380"/>
      <c r="BD258" s="380"/>
      <c r="BE258" s="380"/>
      <c r="BF258" s="380"/>
      <c r="BG258" s="380"/>
      <c r="BH258" s="380"/>
      <c r="BI258" s="380"/>
      <c r="BJ258" s="380"/>
      <c r="BK258" s="380"/>
      <c r="BL258" s="380"/>
      <c r="BM258" s="380"/>
      <c r="BN258" s="380"/>
      <c r="BO258" s="380"/>
      <c r="BP258" s="380"/>
      <c r="BQ258" s="380"/>
      <c r="BR258" s="380"/>
      <c r="BS258" s="380"/>
      <c r="BT258" s="380"/>
      <c r="BU258" s="380"/>
      <c r="BV258" s="380"/>
      <c r="BW258" s="380"/>
      <c r="BX258" s="380"/>
      <c r="BY258" s="380"/>
      <c r="BZ258" s="380"/>
      <c r="CA258" s="380"/>
      <c r="CB258" s="380"/>
      <c r="CC258" s="380"/>
      <c r="CD258" s="380"/>
      <c r="CE258" s="380"/>
      <c r="CF258" s="380"/>
      <c r="CG258" s="380"/>
      <c r="CH258" s="380"/>
      <c r="CI258" s="380"/>
      <c r="CJ258" s="380"/>
      <c r="CK258" s="380"/>
      <c r="CL258" s="380"/>
      <c r="CM258" s="380"/>
      <c r="CN258" s="380"/>
      <c r="CO258" s="380"/>
      <c r="CP258" s="380"/>
      <c r="CQ258" s="380"/>
      <c r="CR258" s="380"/>
      <c r="CS258" s="380"/>
      <c r="CT258" s="380"/>
      <c r="CU258" s="380"/>
      <c r="CV258" s="380"/>
      <c r="CW258" s="380"/>
      <c r="CX258" s="380"/>
      <c r="CY258" s="380"/>
      <c r="CZ258" s="380"/>
      <c r="DA258" s="380"/>
      <c r="DB258" s="380"/>
      <c r="DC258" s="380"/>
      <c r="DD258" s="380"/>
      <c r="DE258" s="380"/>
      <c r="DF258" s="380"/>
      <c r="DG258" s="380"/>
      <c r="DH258" s="380"/>
      <c r="DI258" s="380"/>
      <c r="DJ258" s="380"/>
      <c r="DK258" s="380"/>
      <c r="DL258" s="380"/>
      <c r="DM258" s="380"/>
      <c r="DN258" s="380"/>
      <c r="DO258" s="380"/>
      <c r="DP258" s="380"/>
      <c r="DQ258" s="380"/>
      <c r="DR258" s="380"/>
      <c r="DS258" s="380"/>
      <c r="DT258" s="380"/>
      <c r="DU258" s="380"/>
      <c r="DV258" s="380"/>
      <c r="DW258" s="380"/>
      <c r="DX258" s="380"/>
      <c r="DY258" s="380"/>
      <c r="DZ258" s="380"/>
      <c r="EA258" s="380"/>
      <c r="EB258" s="380"/>
      <c r="EC258" s="380"/>
      <c r="ED258" s="380"/>
      <c r="EE258" s="380"/>
      <c r="EF258" s="380"/>
      <c r="EG258" s="380"/>
      <c r="EH258" s="380"/>
      <c r="EI258" s="380"/>
      <c r="EJ258" s="380"/>
      <c r="EK258" s="380"/>
      <c r="EL258" s="380"/>
      <c r="EM258" s="380"/>
      <c r="EN258" s="380"/>
      <c r="EO258" s="380"/>
      <c r="EP258" s="380"/>
      <c r="EQ258" s="380"/>
      <c r="ER258" s="380"/>
      <c r="ES258" s="380"/>
      <c r="ET258" s="380"/>
      <c r="EU258" s="380"/>
      <c r="EV258" s="380"/>
      <c r="EW258" s="380"/>
      <c r="EX258" s="380"/>
      <c r="EY258" s="380"/>
      <c r="EZ258" s="380"/>
      <c r="FA258" s="380"/>
      <c r="FB258" s="380"/>
      <c r="FC258" s="380"/>
      <c r="FD258" s="380"/>
      <c r="FE258" s="380"/>
      <c r="FF258" s="380"/>
      <c r="FG258" s="380"/>
      <c r="FH258" s="380"/>
      <c r="FI258" s="380"/>
      <c r="FJ258" s="380"/>
      <c r="FK258" s="380"/>
      <c r="FL258" s="380"/>
      <c r="FM258" s="380"/>
      <c r="FN258" s="380"/>
      <c r="FO258" s="380"/>
      <c r="FP258" s="380"/>
      <c r="FQ258" s="380"/>
      <c r="FR258" s="380"/>
      <c r="FS258" s="380"/>
      <c r="FT258" s="380"/>
      <c r="FU258" s="380"/>
      <c r="FV258" s="380"/>
      <c r="FW258" s="380"/>
      <c r="FX258" s="380"/>
      <c r="FY258" s="380"/>
      <c r="FZ258" s="380"/>
      <c r="GA258" s="380"/>
      <c r="GB258" s="380"/>
      <c r="GC258" s="380"/>
      <c r="GD258" s="380"/>
      <c r="GE258" s="380"/>
      <c r="GF258" s="380"/>
      <c r="GG258" s="380"/>
      <c r="GH258" s="380"/>
      <c r="GI258" s="380"/>
      <c r="GJ258" s="380"/>
      <c r="GK258" s="380"/>
      <c r="GL258" s="380"/>
      <c r="GM258" s="380"/>
      <c r="GN258" s="380"/>
      <c r="GO258" s="380"/>
      <c r="GP258" s="380"/>
      <c r="GQ258" s="380"/>
      <c r="GR258" s="380"/>
      <c r="GS258" s="380"/>
      <c r="GT258" s="380"/>
      <c r="GU258" s="380"/>
      <c r="GV258" s="380"/>
      <c r="GW258" s="380"/>
      <c r="GX258" s="380"/>
      <c r="GY258" s="380"/>
      <c r="GZ258" s="380"/>
      <c r="HA258" s="380"/>
      <c r="HB258" s="380"/>
      <c r="HC258" s="380"/>
      <c r="HD258" s="380"/>
      <c r="HE258" s="380"/>
      <c r="HF258" s="380"/>
      <c r="HG258" s="380"/>
      <c r="HH258" s="380"/>
      <c r="HI258" s="380"/>
      <c r="HJ258" s="380"/>
      <c r="HK258" s="380"/>
      <c r="HL258" s="380"/>
      <c r="HM258" s="380"/>
      <c r="HN258" s="380"/>
      <c r="HO258" s="380"/>
      <c r="HP258" s="380"/>
      <c r="HQ258" s="380"/>
      <c r="HR258" s="380"/>
      <c r="HS258" s="380"/>
      <c r="HT258" s="380"/>
      <c r="HU258" s="380"/>
      <c r="HV258" s="380"/>
      <c r="HW258" s="380"/>
      <c r="HX258" s="380"/>
      <c r="HY258" s="380"/>
      <c r="HZ258" s="380"/>
      <c r="IA258" s="380"/>
      <c r="IB258" s="380"/>
      <c r="IC258" s="380"/>
      <c r="ID258" s="380"/>
      <c r="IE258" s="380"/>
      <c r="IF258" s="380"/>
      <c r="IG258" s="380"/>
      <c r="IH258" s="380"/>
      <c r="II258" s="380"/>
      <c r="IJ258" s="380"/>
      <c r="IK258" s="380"/>
      <c r="IL258" s="380"/>
      <c r="IM258" s="380"/>
      <c r="IN258" s="380"/>
      <c r="IO258" s="380"/>
      <c r="IP258" s="380"/>
      <c r="IQ258" s="380"/>
      <c r="IR258" s="380"/>
      <c r="IS258" s="380"/>
      <c r="IT258" s="380"/>
    </row>
    <row r="259" spans="1:254" x14ac:dyDescent="0.2">
      <c r="A259" s="431" t="s">
        <v>599</v>
      </c>
      <c r="B259" s="368" t="s">
        <v>792</v>
      </c>
      <c r="C259" s="367" t="s">
        <v>562</v>
      </c>
      <c r="D259" s="367" t="s">
        <v>497</v>
      </c>
      <c r="E259" s="367"/>
      <c r="F259" s="367"/>
      <c r="G259" s="369">
        <f>SUM(G260)</f>
        <v>200</v>
      </c>
    </row>
    <row r="260" spans="1:254" ht="13.5" x14ac:dyDescent="0.25">
      <c r="A260" s="371" t="s">
        <v>462</v>
      </c>
      <c r="B260" s="429">
        <v>510</v>
      </c>
      <c r="C260" s="387" t="s">
        <v>562</v>
      </c>
      <c r="D260" s="387" t="s">
        <v>497</v>
      </c>
      <c r="E260" s="373" t="s">
        <v>463</v>
      </c>
      <c r="F260" s="373"/>
      <c r="G260" s="374">
        <f>SUM(G261)</f>
        <v>200</v>
      </c>
    </row>
    <row r="261" spans="1:254" x14ac:dyDescent="0.2">
      <c r="A261" s="426" t="s">
        <v>564</v>
      </c>
      <c r="B261" s="386" t="s">
        <v>792</v>
      </c>
      <c r="C261" s="386" t="s">
        <v>562</v>
      </c>
      <c r="D261" s="386" t="s">
        <v>497</v>
      </c>
      <c r="E261" s="386" t="s">
        <v>596</v>
      </c>
      <c r="F261" s="386"/>
      <c r="G261" s="384">
        <f>SUM(G262+G263)</f>
        <v>200</v>
      </c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V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8"/>
      <c r="CC261" s="238"/>
      <c r="CD261" s="238"/>
      <c r="CE261" s="238"/>
      <c r="CF261" s="238"/>
      <c r="CG261" s="238"/>
      <c r="CH261" s="238"/>
      <c r="CI261" s="238"/>
      <c r="CJ261" s="238"/>
      <c r="CK261" s="238"/>
      <c r="CL261" s="238"/>
      <c r="CM261" s="238"/>
      <c r="CN261" s="238"/>
      <c r="CO261" s="238"/>
      <c r="CP261" s="238"/>
      <c r="CQ261" s="238"/>
      <c r="CR261" s="238"/>
      <c r="CS261" s="238"/>
      <c r="CT261" s="238"/>
      <c r="CU261" s="238"/>
      <c r="CV261" s="238"/>
      <c r="CW261" s="238"/>
      <c r="CX261" s="238"/>
      <c r="CY261" s="238"/>
      <c r="CZ261" s="238"/>
      <c r="DA261" s="238"/>
      <c r="DB261" s="238"/>
      <c r="DC261" s="238"/>
      <c r="DD261" s="238"/>
      <c r="DE261" s="238"/>
      <c r="DF261" s="238"/>
      <c r="DG261" s="238"/>
      <c r="DH261" s="238"/>
      <c r="DI261" s="238"/>
      <c r="DJ261" s="238"/>
      <c r="DK261" s="238"/>
      <c r="DL261" s="238"/>
      <c r="DM261" s="238"/>
      <c r="DN261" s="238"/>
      <c r="DO261" s="238"/>
      <c r="DP261" s="238"/>
      <c r="DQ261" s="238"/>
      <c r="DR261" s="238"/>
      <c r="DS261" s="238"/>
      <c r="DT261" s="238"/>
      <c r="DU261" s="238"/>
      <c r="DV261" s="238"/>
      <c r="DW261" s="238"/>
      <c r="DX261" s="238"/>
      <c r="DY261" s="238"/>
      <c r="DZ261" s="238"/>
      <c r="EA261" s="238"/>
      <c r="EB261" s="238"/>
      <c r="EC261" s="238"/>
      <c r="ED261" s="238"/>
      <c r="EE261" s="238"/>
      <c r="EF261" s="238"/>
      <c r="EG261" s="238"/>
      <c r="EH261" s="238"/>
      <c r="EI261" s="238"/>
      <c r="EJ261" s="238"/>
      <c r="EK261" s="238"/>
      <c r="EL261" s="238"/>
      <c r="EM261" s="238"/>
      <c r="EN261" s="238"/>
      <c r="EO261" s="238"/>
      <c r="EP261" s="238"/>
      <c r="EQ261" s="238"/>
      <c r="ER261" s="238"/>
      <c r="ES261" s="238"/>
      <c r="ET261" s="238"/>
      <c r="EU261" s="238"/>
      <c r="EV261" s="238"/>
      <c r="EW261" s="238"/>
      <c r="EX261" s="238"/>
      <c r="EY261" s="238"/>
      <c r="EZ261" s="238"/>
      <c r="FA261" s="238"/>
      <c r="FB261" s="238"/>
      <c r="FC261" s="238"/>
      <c r="FD261" s="238"/>
      <c r="FE261" s="238"/>
      <c r="FF261" s="238"/>
      <c r="FG261" s="238"/>
      <c r="FH261" s="238"/>
      <c r="FI261" s="238"/>
      <c r="FJ261" s="238"/>
      <c r="FK261" s="238"/>
      <c r="FL261" s="238"/>
      <c r="FM261" s="238"/>
      <c r="FN261" s="238"/>
      <c r="FO261" s="238"/>
      <c r="FP261" s="238"/>
      <c r="FQ261" s="238"/>
      <c r="FR261" s="238"/>
      <c r="FS261" s="238"/>
      <c r="FT261" s="238"/>
      <c r="FU261" s="238"/>
      <c r="FV261" s="238"/>
      <c r="FW261" s="238"/>
      <c r="FX261" s="238"/>
      <c r="FY261" s="238"/>
      <c r="FZ261" s="238"/>
      <c r="GA261" s="238"/>
      <c r="GB261" s="238"/>
      <c r="GC261" s="238"/>
      <c r="GD261" s="238"/>
      <c r="GE261" s="238"/>
      <c r="GF261" s="238"/>
      <c r="GG261" s="238"/>
      <c r="GH261" s="238"/>
      <c r="GI261" s="238"/>
      <c r="GJ261" s="238"/>
      <c r="GK261" s="238"/>
      <c r="GL261" s="238"/>
      <c r="GM261" s="238"/>
      <c r="GN261" s="238"/>
      <c r="GO261" s="238"/>
      <c r="GP261" s="238"/>
      <c r="GQ261" s="238"/>
      <c r="GR261" s="238"/>
      <c r="GS261" s="238"/>
      <c r="GT261" s="238"/>
      <c r="GU261" s="238"/>
      <c r="GV261" s="238"/>
      <c r="GW261" s="238"/>
      <c r="GX261" s="238"/>
      <c r="GY261" s="238"/>
      <c r="GZ261" s="238"/>
      <c r="HA261" s="238"/>
      <c r="HB261" s="238"/>
      <c r="HC261" s="238"/>
      <c r="HD261" s="238"/>
      <c r="HE261" s="238"/>
      <c r="HF261" s="238"/>
      <c r="HG261" s="238"/>
      <c r="HH261" s="238"/>
      <c r="HI261" s="238"/>
      <c r="HJ261" s="238"/>
      <c r="HK261" s="238"/>
      <c r="HL261" s="238"/>
      <c r="HM261" s="238"/>
      <c r="HN261" s="238"/>
      <c r="HO261" s="238"/>
      <c r="HP261" s="238"/>
      <c r="HQ261" s="238"/>
      <c r="HR261" s="238"/>
      <c r="HS261" s="238"/>
      <c r="HT261" s="238"/>
      <c r="HU261" s="238"/>
      <c r="HV261" s="238"/>
      <c r="HW261" s="238"/>
      <c r="HX261" s="238"/>
      <c r="HY261" s="238"/>
      <c r="HZ261" s="238"/>
      <c r="IA261" s="238"/>
      <c r="IB261" s="238"/>
      <c r="IC261" s="238"/>
      <c r="ID261" s="238"/>
      <c r="IE261" s="238"/>
      <c r="IF261" s="238"/>
      <c r="IG261" s="238"/>
      <c r="IH261" s="238"/>
      <c r="II261" s="238"/>
      <c r="IJ261" s="238"/>
      <c r="IK261" s="238"/>
      <c r="IL261" s="238"/>
      <c r="IM261" s="238"/>
      <c r="IN261" s="238"/>
      <c r="IO261" s="238"/>
      <c r="IP261" s="238"/>
      <c r="IQ261" s="238"/>
      <c r="IR261" s="238"/>
      <c r="IS261" s="238"/>
      <c r="IT261" s="238"/>
    </row>
    <row r="262" spans="1:254" x14ac:dyDescent="0.2">
      <c r="A262" s="376" t="s">
        <v>794</v>
      </c>
      <c r="B262" s="389" t="s">
        <v>792</v>
      </c>
      <c r="C262" s="389" t="s">
        <v>562</v>
      </c>
      <c r="D262" s="389" t="s">
        <v>497</v>
      </c>
      <c r="E262" s="389" t="s">
        <v>596</v>
      </c>
      <c r="F262" s="389" t="s">
        <v>428</v>
      </c>
      <c r="G262" s="379">
        <v>0</v>
      </c>
      <c r="H262" s="380"/>
      <c r="I262" s="380"/>
      <c r="J262" s="380"/>
      <c r="K262" s="380"/>
      <c r="L262" s="380"/>
      <c r="M262" s="380"/>
      <c r="N262" s="380"/>
      <c r="O262" s="380"/>
      <c r="P262" s="380"/>
      <c r="Q262" s="380"/>
      <c r="R262" s="380"/>
      <c r="S262" s="380"/>
      <c r="T262" s="380"/>
      <c r="U262" s="380"/>
      <c r="V262" s="380"/>
      <c r="W262" s="380"/>
      <c r="X262" s="380"/>
      <c r="Y262" s="380"/>
      <c r="Z262" s="380"/>
      <c r="AA262" s="380"/>
      <c r="AB262" s="380"/>
      <c r="AC262" s="380"/>
      <c r="AD262" s="380"/>
      <c r="AE262" s="380"/>
      <c r="AF262" s="380"/>
      <c r="AG262" s="380"/>
      <c r="AH262" s="380"/>
      <c r="AI262" s="380"/>
      <c r="AJ262" s="380"/>
      <c r="AK262" s="380"/>
      <c r="AL262" s="380"/>
      <c r="AM262" s="380"/>
      <c r="AN262" s="380"/>
      <c r="AO262" s="380"/>
      <c r="AP262" s="380"/>
      <c r="AQ262" s="380"/>
      <c r="AR262" s="380"/>
      <c r="AS262" s="380"/>
      <c r="AT262" s="380"/>
      <c r="AU262" s="380"/>
      <c r="AV262" s="380"/>
      <c r="AW262" s="380"/>
      <c r="AX262" s="380"/>
      <c r="AY262" s="380"/>
      <c r="AZ262" s="380"/>
      <c r="BA262" s="380"/>
      <c r="BB262" s="380"/>
      <c r="BC262" s="380"/>
      <c r="BD262" s="380"/>
      <c r="BE262" s="380"/>
      <c r="BF262" s="380"/>
      <c r="BG262" s="380"/>
      <c r="BH262" s="380"/>
      <c r="BI262" s="380"/>
      <c r="BJ262" s="380"/>
      <c r="BK262" s="380"/>
      <c r="BL262" s="380"/>
      <c r="BM262" s="380"/>
      <c r="BN262" s="380"/>
      <c r="BO262" s="380"/>
      <c r="BP262" s="380"/>
      <c r="BQ262" s="380"/>
      <c r="BR262" s="380"/>
      <c r="BS262" s="380"/>
      <c r="BT262" s="380"/>
      <c r="BU262" s="380"/>
      <c r="BV262" s="380"/>
      <c r="BW262" s="380"/>
      <c r="BX262" s="380"/>
      <c r="BY262" s="380"/>
      <c r="BZ262" s="380"/>
      <c r="CA262" s="380"/>
      <c r="CB262" s="380"/>
      <c r="CC262" s="380"/>
      <c r="CD262" s="380"/>
      <c r="CE262" s="380"/>
      <c r="CF262" s="380"/>
      <c r="CG262" s="380"/>
      <c r="CH262" s="380"/>
      <c r="CI262" s="380"/>
      <c r="CJ262" s="380"/>
      <c r="CK262" s="380"/>
      <c r="CL262" s="380"/>
      <c r="CM262" s="380"/>
      <c r="CN262" s="380"/>
      <c r="CO262" s="380"/>
      <c r="CP262" s="380"/>
      <c r="CQ262" s="380"/>
      <c r="CR262" s="380"/>
      <c r="CS262" s="380"/>
      <c r="CT262" s="380"/>
      <c r="CU262" s="380"/>
      <c r="CV262" s="380"/>
      <c r="CW262" s="380"/>
      <c r="CX262" s="380"/>
      <c r="CY262" s="380"/>
      <c r="CZ262" s="380"/>
      <c r="DA262" s="380"/>
      <c r="DB262" s="380"/>
      <c r="DC262" s="380"/>
      <c r="DD262" s="380"/>
      <c r="DE262" s="380"/>
      <c r="DF262" s="380"/>
      <c r="DG262" s="380"/>
      <c r="DH262" s="380"/>
      <c r="DI262" s="380"/>
      <c r="DJ262" s="380"/>
      <c r="DK262" s="380"/>
      <c r="DL262" s="380"/>
      <c r="DM262" s="380"/>
      <c r="DN262" s="380"/>
      <c r="DO262" s="380"/>
      <c r="DP262" s="380"/>
      <c r="DQ262" s="380"/>
      <c r="DR262" s="380"/>
      <c r="DS262" s="380"/>
      <c r="DT262" s="380"/>
      <c r="DU262" s="380"/>
      <c r="DV262" s="380"/>
      <c r="DW262" s="380"/>
      <c r="DX262" s="380"/>
      <c r="DY262" s="380"/>
      <c r="DZ262" s="380"/>
      <c r="EA262" s="380"/>
      <c r="EB262" s="380"/>
      <c r="EC262" s="380"/>
      <c r="ED262" s="380"/>
      <c r="EE262" s="380"/>
      <c r="EF262" s="380"/>
      <c r="EG262" s="380"/>
      <c r="EH262" s="380"/>
      <c r="EI262" s="380"/>
      <c r="EJ262" s="380"/>
      <c r="EK262" s="380"/>
      <c r="EL262" s="380"/>
      <c r="EM262" s="380"/>
      <c r="EN262" s="380"/>
      <c r="EO262" s="380"/>
      <c r="EP262" s="380"/>
      <c r="EQ262" s="380"/>
      <c r="ER262" s="380"/>
      <c r="ES262" s="380"/>
      <c r="ET262" s="380"/>
      <c r="EU262" s="380"/>
      <c r="EV262" s="380"/>
      <c r="EW262" s="380"/>
      <c r="EX262" s="380"/>
      <c r="EY262" s="380"/>
      <c r="EZ262" s="380"/>
      <c r="FA262" s="380"/>
      <c r="FB262" s="380"/>
      <c r="FC262" s="380"/>
      <c r="FD262" s="380"/>
      <c r="FE262" s="380"/>
      <c r="FF262" s="380"/>
      <c r="FG262" s="380"/>
      <c r="FH262" s="380"/>
      <c r="FI262" s="380"/>
      <c r="FJ262" s="380"/>
      <c r="FK262" s="380"/>
      <c r="FL262" s="380"/>
      <c r="FM262" s="380"/>
      <c r="FN262" s="380"/>
      <c r="FO262" s="380"/>
      <c r="FP262" s="380"/>
      <c r="FQ262" s="380"/>
      <c r="FR262" s="380"/>
      <c r="FS262" s="380"/>
      <c r="FT262" s="380"/>
      <c r="FU262" s="380"/>
      <c r="FV262" s="380"/>
      <c r="FW262" s="380"/>
      <c r="FX262" s="380"/>
      <c r="FY262" s="380"/>
      <c r="FZ262" s="380"/>
      <c r="GA262" s="380"/>
      <c r="GB262" s="380"/>
      <c r="GC262" s="380"/>
      <c r="GD262" s="380"/>
      <c r="GE262" s="380"/>
      <c r="GF262" s="380"/>
      <c r="GG262" s="380"/>
      <c r="GH262" s="380"/>
      <c r="GI262" s="380"/>
      <c r="GJ262" s="380"/>
      <c r="GK262" s="380"/>
      <c r="GL262" s="380"/>
      <c r="GM262" s="380"/>
      <c r="GN262" s="380"/>
      <c r="GO262" s="380"/>
      <c r="GP262" s="380"/>
      <c r="GQ262" s="380"/>
      <c r="GR262" s="380"/>
      <c r="GS262" s="380"/>
      <c r="GT262" s="380"/>
      <c r="GU262" s="380"/>
      <c r="GV262" s="380"/>
      <c r="GW262" s="380"/>
      <c r="GX262" s="380"/>
      <c r="GY262" s="380"/>
      <c r="GZ262" s="380"/>
      <c r="HA262" s="380"/>
      <c r="HB262" s="380"/>
      <c r="HC262" s="380"/>
      <c r="HD262" s="380"/>
      <c r="HE262" s="380"/>
      <c r="HF262" s="380"/>
      <c r="HG262" s="380"/>
      <c r="HH262" s="380"/>
      <c r="HI262" s="380"/>
      <c r="HJ262" s="380"/>
      <c r="HK262" s="380"/>
      <c r="HL262" s="380"/>
      <c r="HM262" s="380"/>
      <c r="HN262" s="380"/>
      <c r="HO262" s="380"/>
      <c r="HP262" s="380"/>
      <c r="HQ262" s="380"/>
      <c r="HR262" s="380"/>
      <c r="HS262" s="380"/>
      <c r="HT262" s="380"/>
      <c r="HU262" s="380"/>
      <c r="HV262" s="380"/>
      <c r="HW262" s="380"/>
      <c r="HX262" s="380"/>
      <c r="HY262" s="380"/>
      <c r="HZ262" s="380"/>
      <c r="IA262" s="380"/>
      <c r="IB262" s="380"/>
      <c r="IC262" s="380"/>
      <c r="ID262" s="380"/>
      <c r="IE262" s="380"/>
      <c r="IF262" s="380"/>
      <c r="IG262" s="380"/>
      <c r="IH262" s="380"/>
      <c r="II262" s="380"/>
      <c r="IJ262" s="380"/>
      <c r="IK262" s="380"/>
      <c r="IL262" s="380"/>
      <c r="IM262" s="380"/>
      <c r="IN262" s="380"/>
      <c r="IO262" s="380"/>
      <c r="IP262" s="380"/>
      <c r="IQ262" s="380"/>
      <c r="IR262" s="380"/>
      <c r="IS262" s="380"/>
      <c r="IT262" s="380"/>
    </row>
    <row r="263" spans="1:254" ht="25.5" x14ac:dyDescent="0.2">
      <c r="A263" s="376" t="s">
        <v>472</v>
      </c>
      <c r="B263" s="389" t="s">
        <v>792</v>
      </c>
      <c r="C263" s="389" t="s">
        <v>562</v>
      </c>
      <c r="D263" s="389" t="s">
        <v>497</v>
      </c>
      <c r="E263" s="389" t="s">
        <v>596</v>
      </c>
      <c r="F263" s="389" t="s">
        <v>473</v>
      </c>
      <c r="G263" s="379">
        <v>200</v>
      </c>
      <c r="H263" s="380"/>
      <c r="I263" s="380"/>
      <c r="J263" s="380"/>
      <c r="K263" s="380"/>
      <c r="L263" s="380"/>
      <c r="M263" s="380"/>
      <c r="N263" s="380"/>
      <c r="O263" s="380"/>
      <c r="P263" s="380"/>
      <c r="Q263" s="380"/>
      <c r="R263" s="380"/>
      <c r="S263" s="380"/>
      <c r="T263" s="380"/>
      <c r="U263" s="380"/>
      <c r="V263" s="380"/>
      <c r="W263" s="380"/>
      <c r="X263" s="380"/>
      <c r="Y263" s="380"/>
      <c r="Z263" s="380"/>
      <c r="AA263" s="380"/>
      <c r="AB263" s="380"/>
      <c r="AC263" s="380"/>
      <c r="AD263" s="380"/>
      <c r="AE263" s="380"/>
      <c r="AF263" s="380"/>
      <c r="AG263" s="380"/>
      <c r="AH263" s="380"/>
      <c r="AI263" s="380"/>
      <c r="AJ263" s="380"/>
      <c r="AK263" s="380"/>
      <c r="AL263" s="380"/>
      <c r="AM263" s="380"/>
      <c r="AN263" s="380"/>
      <c r="AO263" s="380"/>
      <c r="AP263" s="380"/>
      <c r="AQ263" s="380"/>
      <c r="AR263" s="380"/>
      <c r="AS263" s="380"/>
      <c r="AT263" s="380"/>
      <c r="AU263" s="380"/>
      <c r="AV263" s="380"/>
      <c r="AW263" s="380"/>
      <c r="AX263" s="380"/>
      <c r="AY263" s="380"/>
      <c r="AZ263" s="380"/>
      <c r="BA263" s="380"/>
      <c r="BB263" s="380"/>
      <c r="BC263" s="380"/>
      <c r="BD263" s="380"/>
      <c r="BE263" s="380"/>
      <c r="BF263" s="380"/>
      <c r="BG263" s="380"/>
      <c r="BH263" s="380"/>
      <c r="BI263" s="380"/>
      <c r="BJ263" s="380"/>
      <c r="BK263" s="380"/>
      <c r="BL263" s="380"/>
      <c r="BM263" s="380"/>
      <c r="BN263" s="380"/>
      <c r="BO263" s="380"/>
      <c r="BP263" s="380"/>
      <c r="BQ263" s="380"/>
      <c r="BR263" s="380"/>
      <c r="BS263" s="380"/>
      <c r="BT263" s="380"/>
      <c r="BU263" s="380"/>
      <c r="BV263" s="380"/>
      <c r="BW263" s="380"/>
      <c r="BX263" s="380"/>
      <c r="BY263" s="380"/>
      <c r="BZ263" s="380"/>
      <c r="CA263" s="380"/>
      <c r="CB263" s="380"/>
      <c r="CC263" s="380"/>
      <c r="CD263" s="380"/>
      <c r="CE263" s="380"/>
      <c r="CF263" s="380"/>
      <c r="CG263" s="380"/>
      <c r="CH263" s="380"/>
      <c r="CI263" s="380"/>
      <c r="CJ263" s="380"/>
      <c r="CK263" s="380"/>
      <c r="CL263" s="380"/>
      <c r="CM263" s="380"/>
      <c r="CN263" s="380"/>
      <c r="CO263" s="380"/>
      <c r="CP263" s="380"/>
      <c r="CQ263" s="380"/>
      <c r="CR263" s="380"/>
      <c r="CS263" s="380"/>
      <c r="CT263" s="380"/>
      <c r="CU263" s="380"/>
      <c r="CV263" s="380"/>
      <c r="CW263" s="380"/>
      <c r="CX263" s="380"/>
      <c r="CY263" s="380"/>
      <c r="CZ263" s="380"/>
      <c r="DA263" s="380"/>
      <c r="DB263" s="380"/>
      <c r="DC263" s="380"/>
      <c r="DD263" s="380"/>
      <c r="DE263" s="380"/>
      <c r="DF263" s="380"/>
      <c r="DG263" s="380"/>
      <c r="DH263" s="380"/>
      <c r="DI263" s="380"/>
      <c r="DJ263" s="380"/>
      <c r="DK263" s="380"/>
      <c r="DL263" s="380"/>
      <c r="DM263" s="380"/>
      <c r="DN263" s="380"/>
      <c r="DO263" s="380"/>
      <c r="DP263" s="380"/>
      <c r="DQ263" s="380"/>
      <c r="DR263" s="380"/>
      <c r="DS263" s="380"/>
      <c r="DT263" s="380"/>
      <c r="DU263" s="380"/>
      <c r="DV263" s="380"/>
      <c r="DW263" s="380"/>
      <c r="DX263" s="380"/>
      <c r="DY263" s="380"/>
      <c r="DZ263" s="380"/>
      <c r="EA263" s="380"/>
      <c r="EB263" s="380"/>
      <c r="EC263" s="380"/>
      <c r="ED263" s="380"/>
      <c r="EE263" s="380"/>
      <c r="EF263" s="380"/>
      <c r="EG263" s="380"/>
      <c r="EH263" s="380"/>
      <c r="EI263" s="380"/>
      <c r="EJ263" s="380"/>
      <c r="EK263" s="380"/>
      <c r="EL263" s="380"/>
      <c r="EM263" s="380"/>
      <c r="EN263" s="380"/>
      <c r="EO263" s="380"/>
      <c r="EP263" s="380"/>
      <c r="EQ263" s="380"/>
      <c r="ER263" s="380"/>
      <c r="ES263" s="380"/>
      <c r="ET263" s="380"/>
      <c r="EU263" s="380"/>
      <c r="EV263" s="380"/>
      <c r="EW263" s="380"/>
      <c r="EX263" s="380"/>
      <c r="EY263" s="380"/>
      <c r="EZ263" s="380"/>
      <c r="FA263" s="380"/>
      <c r="FB263" s="380"/>
      <c r="FC263" s="380"/>
      <c r="FD263" s="380"/>
      <c r="FE263" s="380"/>
      <c r="FF263" s="380"/>
      <c r="FG263" s="380"/>
      <c r="FH263" s="380"/>
      <c r="FI263" s="380"/>
      <c r="FJ263" s="380"/>
      <c r="FK263" s="380"/>
      <c r="FL263" s="380"/>
      <c r="FM263" s="380"/>
      <c r="FN263" s="380"/>
      <c r="FO263" s="380"/>
      <c r="FP263" s="380"/>
      <c r="FQ263" s="380"/>
      <c r="FR263" s="380"/>
      <c r="FS263" s="380"/>
      <c r="FT263" s="380"/>
      <c r="FU263" s="380"/>
      <c r="FV263" s="380"/>
      <c r="FW263" s="380"/>
      <c r="FX263" s="380"/>
      <c r="FY263" s="380"/>
      <c r="FZ263" s="380"/>
      <c r="GA263" s="380"/>
      <c r="GB263" s="380"/>
      <c r="GC263" s="380"/>
      <c r="GD263" s="380"/>
      <c r="GE263" s="380"/>
      <c r="GF263" s="380"/>
      <c r="GG263" s="380"/>
      <c r="GH263" s="380"/>
      <c r="GI263" s="380"/>
      <c r="GJ263" s="380"/>
      <c r="GK263" s="380"/>
      <c r="GL263" s="380"/>
      <c r="GM263" s="380"/>
      <c r="GN263" s="380"/>
      <c r="GO263" s="380"/>
      <c r="GP263" s="380"/>
      <c r="GQ263" s="380"/>
      <c r="GR263" s="380"/>
      <c r="GS263" s="380"/>
      <c r="GT263" s="380"/>
      <c r="GU263" s="380"/>
      <c r="GV263" s="380"/>
      <c r="GW263" s="380"/>
      <c r="GX263" s="380"/>
      <c r="GY263" s="380"/>
      <c r="GZ263" s="380"/>
      <c r="HA263" s="380"/>
      <c r="HB263" s="380"/>
      <c r="HC263" s="380"/>
      <c r="HD263" s="380"/>
      <c r="HE263" s="380"/>
      <c r="HF263" s="380"/>
      <c r="HG263" s="380"/>
      <c r="HH263" s="380"/>
      <c r="HI263" s="380"/>
      <c r="HJ263" s="380"/>
      <c r="HK263" s="380"/>
      <c r="HL263" s="380"/>
      <c r="HM263" s="380"/>
      <c r="HN263" s="380"/>
      <c r="HO263" s="380"/>
      <c r="HP263" s="380"/>
      <c r="HQ263" s="380"/>
      <c r="HR263" s="380"/>
      <c r="HS263" s="380"/>
      <c r="HT263" s="380"/>
      <c r="HU263" s="380"/>
      <c r="HV263" s="380"/>
      <c r="HW263" s="380"/>
      <c r="HX263" s="380"/>
      <c r="HY263" s="380"/>
      <c r="HZ263" s="380"/>
      <c r="IA263" s="380"/>
      <c r="IB263" s="380"/>
      <c r="IC263" s="380"/>
      <c r="ID263" s="380"/>
      <c r="IE263" s="380"/>
      <c r="IF263" s="380"/>
      <c r="IG263" s="380"/>
      <c r="IH263" s="380"/>
      <c r="II263" s="380"/>
      <c r="IJ263" s="380"/>
      <c r="IK263" s="380"/>
      <c r="IL263" s="380"/>
      <c r="IM263" s="380"/>
      <c r="IN263" s="380"/>
      <c r="IO263" s="380"/>
      <c r="IP263" s="380"/>
      <c r="IQ263" s="380"/>
      <c r="IR263" s="380"/>
      <c r="IS263" s="380"/>
      <c r="IT263" s="380"/>
    </row>
    <row r="264" spans="1:254" ht="15.75" x14ac:dyDescent="0.25">
      <c r="A264" s="413" t="s">
        <v>600</v>
      </c>
      <c r="B264" s="394" t="s">
        <v>792</v>
      </c>
      <c r="C264" s="409" t="s">
        <v>492</v>
      </c>
      <c r="D264" s="409"/>
      <c r="E264" s="409"/>
      <c r="F264" s="409"/>
      <c r="G264" s="410">
        <f>SUM(G265+G283)</f>
        <v>78681.01999999999</v>
      </c>
    </row>
    <row r="265" spans="1:254" s="380" customFormat="1" ht="14.25" x14ac:dyDescent="0.2">
      <c r="A265" s="385" t="s">
        <v>601</v>
      </c>
      <c r="B265" s="368" t="s">
        <v>792</v>
      </c>
      <c r="C265" s="364" t="s">
        <v>492</v>
      </c>
      <c r="D265" s="364" t="s">
        <v>413</v>
      </c>
      <c r="E265" s="364"/>
      <c r="F265" s="364"/>
      <c r="G265" s="365">
        <f>SUM(G276+G268+G274+G266+G270+G272)</f>
        <v>38276.019999999997</v>
      </c>
      <c r="H265" s="348"/>
      <c r="I265" s="348"/>
      <c r="J265" s="348"/>
      <c r="K265" s="348"/>
      <c r="L265" s="348"/>
      <c r="M265" s="348"/>
      <c r="N265" s="348"/>
      <c r="O265" s="348"/>
      <c r="P265" s="348"/>
      <c r="Q265" s="348"/>
      <c r="R265" s="348"/>
      <c r="S265" s="348"/>
      <c r="T265" s="348"/>
      <c r="U265" s="348"/>
      <c r="V265" s="348"/>
      <c r="W265" s="348"/>
      <c r="X265" s="348"/>
      <c r="Y265" s="348"/>
      <c r="Z265" s="348"/>
      <c r="AA265" s="348"/>
      <c r="AB265" s="348"/>
      <c r="AC265" s="348"/>
      <c r="AD265" s="348"/>
      <c r="AE265" s="348"/>
      <c r="AF265" s="348"/>
      <c r="AG265" s="348"/>
      <c r="AH265" s="348"/>
      <c r="AI265" s="348"/>
      <c r="AJ265" s="348"/>
      <c r="AK265" s="348"/>
      <c r="AL265" s="348"/>
      <c r="AM265" s="348"/>
      <c r="AN265" s="348"/>
      <c r="AO265" s="348"/>
      <c r="AP265" s="348"/>
      <c r="AQ265" s="348"/>
      <c r="AR265" s="348"/>
      <c r="AS265" s="348"/>
      <c r="AT265" s="348"/>
      <c r="AU265" s="348"/>
      <c r="AV265" s="348"/>
      <c r="AW265" s="348"/>
      <c r="AX265" s="348"/>
      <c r="AY265" s="348"/>
      <c r="AZ265" s="348"/>
      <c r="BA265" s="348"/>
      <c r="BB265" s="348"/>
      <c r="BC265" s="348"/>
      <c r="BD265" s="348"/>
      <c r="BE265" s="348"/>
      <c r="BF265" s="348"/>
      <c r="BG265" s="348"/>
      <c r="BH265" s="348"/>
      <c r="BI265" s="348"/>
      <c r="BJ265" s="348"/>
      <c r="BK265" s="348"/>
      <c r="BL265" s="348"/>
      <c r="BM265" s="348"/>
      <c r="BN265" s="348"/>
      <c r="BO265" s="348"/>
      <c r="BP265" s="348"/>
      <c r="BQ265" s="348"/>
      <c r="BR265" s="348"/>
      <c r="BS265" s="348"/>
      <c r="BT265" s="348"/>
      <c r="BU265" s="348"/>
      <c r="BV265" s="348"/>
      <c r="BW265" s="348"/>
      <c r="BX265" s="348"/>
      <c r="BY265" s="348"/>
      <c r="BZ265" s="348"/>
      <c r="CA265" s="348"/>
      <c r="CB265" s="348"/>
      <c r="CC265" s="348"/>
      <c r="CD265" s="348"/>
      <c r="CE265" s="348"/>
      <c r="CF265" s="348"/>
      <c r="CG265" s="348"/>
      <c r="CH265" s="348"/>
      <c r="CI265" s="348"/>
      <c r="CJ265" s="348"/>
      <c r="CK265" s="348"/>
      <c r="CL265" s="348"/>
      <c r="CM265" s="348"/>
      <c r="CN265" s="348"/>
      <c r="CO265" s="348"/>
      <c r="CP265" s="348"/>
      <c r="CQ265" s="348"/>
      <c r="CR265" s="348"/>
      <c r="CS265" s="348"/>
      <c r="CT265" s="348"/>
      <c r="CU265" s="348"/>
      <c r="CV265" s="348"/>
      <c r="CW265" s="348"/>
      <c r="CX265" s="348"/>
      <c r="CY265" s="348"/>
      <c r="CZ265" s="348"/>
      <c r="DA265" s="348"/>
      <c r="DB265" s="348"/>
      <c r="DC265" s="348"/>
      <c r="DD265" s="348"/>
      <c r="DE265" s="348"/>
      <c r="DF265" s="348"/>
      <c r="DG265" s="348"/>
      <c r="DH265" s="348"/>
      <c r="DI265" s="348"/>
      <c r="DJ265" s="348"/>
      <c r="DK265" s="348"/>
      <c r="DL265" s="348"/>
      <c r="DM265" s="348"/>
      <c r="DN265" s="348"/>
      <c r="DO265" s="348"/>
      <c r="DP265" s="348"/>
      <c r="DQ265" s="348"/>
      <c r="DR265" s="348"/>
      <c r="DS265" s="348"/>
      <c r="DT265" s="348"/>
      <c r="DU265" s="348"/>
      <c r="DV265" s="348"/>
      <c r="DW265" s="348"/>
      <c r="DX265" s="348"/>
      <c r="DY265" s="348"/>
      <c r="DZ265" s="348"/>
      <c r="EA265" s="348"/>
      <c r="EB265" s="348"/>
      <c r="EC265" s="348"/>
      <c r="ED265" s="348"/>
      <c r="EE265" s="348"/>
      <c r="EF265" s="348"/>
      <c r="EG265" s="348"/>
      <c r="EH265" s="348"/>
      <c r="EI265" s="348"/>
      <c r="EJ265" s="348"/>
      <c r="EK265" s="348"/>
      <c r="EL265" s="348"/>
      <c r="EM265" s="348"/>
      <c r="EN265" s="348"/>
      <c r="EO265" s="348"/>
      <c r="EP265" s="348"/>
      <c r="EQ265" s="348"/>
      <c r="ER265" s="348"/>
      <c r="ES265" s="348"/>
      <c r="ET265" s="348"/>
      <c r="EU265" s="348"/>
      <c r="EV265" s="348"/>
      <c r="EW265" s="348"/>
      <c r="EX265" s="348"/>
      <c r="EY265" s="348"/>
      <c r="EZ265" s="348"/>
      <c r="FA265" s="348"/>
      <c r="FB265" s="348"/>
      <c r="FC265" s="348"/>
      <c r="FD265" s="348"/>
      <c r="FE265" s="348"/>
      <c r="FF265" s="348"/>
      <c r="FG265" s="348"/>
      <c r="FH265" s="348"/>
      <c r="FI265" s="348"/>
      <c r="FJ265" s="348"/>
      <c r="FK265" s="348"/>
      <c r="FL265" s="348"/>
      <c r="FM265" s="348"/>
      <c r="FN265" s="348"/>
      <c r="FO265" s="348"/>
      <c r="FP265" s="348"/>
      <c r="FQ265" s="348"/>
      <c r="FR265" s="348"/>
      <c r="FS265" s="348"/>
      <c r="FT265" s="348"/>
      <c r="FU265" s="348"/>
      <c r="FV265" s="348"/>
      <c r="FW265" s="348"/>
      <c r="FX265" s="348"/>
      <c r="FY265" s="348"/>
      <c r="FZ265" s="348"/>
      <c r="GA265" s="348"/>
      <c r="GB265" s="348"/>
      <c r="GC265" s="348"/>
      <c r="GD265" s="348"/>
      <c r="GE265" s="348"/>
      <c r="GF265" s="348"/>
      <c r="GG265" s="348"/>
      <c r="GH265" s="348"/>
      <c r="GI265" s="348"/>
      <c r="GJ265" s="348"/>
      <c r="GK265" s="348"/>
      <c r="GL265" s="348"/>
      <c r="GM265" s="348"/>
      <c r="GN265" s="348"/>
      <c r="GO265" s="348"/>
      <c r="GP265" s="348"/>
      <c r="GQ265" s="348"/>
      <c r="GR265" s="348"/>
      <c r="GS265" s="348"/>
      <c r="GT265" s="348"/>
      <c r="GU265" s="348"/>
      <c r="GV265" s="348"/>
      <c r="GW265" s="348"/>
      <c r="GX265" s="348"/>
      <c r="GY265" s="348"/>
      <c r="GZ265" s="348"/>
      <c r="HA265" s="348"/>
      <c r="HB265" s="348"/>
      <c r="HC265" s="348"/>
      <c r="HD265" s="348"/>
      <c r="HE265" s="348"/>
      <c r="HF265" s="348"/>
      <c r="HG265" s="348"/>
      <c r="HH265" s="348"/>
      <c r="HI265" s="348"/>
      <c r="HJ265" s="348"/>
      <c r="HK265" s="348"/>
      <c r="HL265" s="348"/>
      <c r="HM265" s="348"/>
      <c r="HN265" s="348"/>
      <c r="HO265" s="348"/>
      <c r="HP265" s="348"/>
      <c r="HQ265" s="348"/>
      <c r="HR265" s="348"/>
      <c r="HS265" s="348"/>
      <c r="HT265" s="348"/>
      <c r="HU265" s="348"/>
      <c r="HV265" s="348"/>
      <c r="HW265" s="348"/>
      <c r="HX265" s="348"/>
      <c r="HY265" s="348"/>
      <c r="HZ265" s="348"/>
      <c r="IA265" s="348"/>
      <c r="IB265" s="348"/>
      <c r="IC265" s="348"/>
      <c r="ID265" s="348"/>
      <c r="IE265" s="348"/>
      <c r="IF265" s="348"/>
      <c r="IG265" s="348"/>
      <c r="IH265" s="348"/>
      <c r="II265" s="348"/>
      <c r="IJ265" s="348"/>
      <c r="IK265" s="348"/>
      <c r="IL265" s="348"/>
      <c r="IM265" s="348"/>
      <c r="IN265" s="348"/>
      <c r="IO265" s="348"/>
      <c r="IP265" s="348"/>
      <c r="IQ265" s="348"/>
      <c r="IR265" s="348"/>
      <c r="IS265" s="348"/>
      <c r="IT265" s="348"/>
    </row>
    <row r="266" spans="1:254" s="380" customFormat="1" ht="13.5" x14ac:dyDescent="0.25">
      <c r="A266" s="371" t="s">
        <v>828</v>
      </c>
      <c r="B266" s="373" t="s">
        <v>792</v>
      </c>
      <c r="C266" s="387" t="s">
        <v>492</v>
      </c>
      <c r="D266" s="387" t="s">
        <v>413</v>
      </c>
      <c r="E266" s="387" t="s">
        <v>829</v>
      </c>
      <c r="F266" s="387"/>
      <c r="G266" s="369">
        <f>SUM(G267)</f>
        <v>175.59</v>
      </c>
      <c r="H266" s="348"/>
      <c r="I266" s="348"/>
      <c r="J266" s="348"/>
      <c r="K266" s="348"/>
      <c r="L266" s="348"/>
      <c r="M266" s="348"/>
      <c r="N266" s="348"/>
      <c r="O266" s="348"/>
      <c r="P266" s="348"/>
      <c r="Q266" s="348"/>
      <c r="R266" s="348"/>
      <c r="S266" s="348"/>
      <c r="T266" s="348"/>
      <c r="U266" s="348"/>
      <c r="V266" s="348"/>
      <c r="W266" s="348"/>
      <c r="X266" s="348"/>
      <c r="Y266" s="348"/>
      <c r="Z266" s="348"/>
      <c r="AA266" s="348"/>
      <c r="AB266" s="348"/>
      <c r="AC266" s="348"/>
      <c r="AD266" s="348"/>
      <c r="AE266" s="348"/>
      <c r="AF266" s="348"/>
      <c r="AG266" s="348"/>
      <c r="AH266" s="348"/>
      <c r="AI266" s="348"/>
      <c r="AJ266" s="348"/>
      <c r="AK266" s="348"/>
      <c r="AL266" s="348"/>
      <c r="AM266" s="348"/>
      <c r="AN266" s="348"/>
      <c r="AO266" s="348"/>
      <c r="AP266" s="348"/>
      <c r="AQ266" s="348"/>
      <c r="AR266" s="348"/>
      <c r="AS266" s="348"/>
      <c r="AT266" s="348"/>
      <c r="AU266" s="348"/>
      <c r="AV266" s="348"/>
      <c r="AW266" s="348"/>
      <c r="AX266" s="348"/>
      <c r="AY266" s="348"/>
      <c r="AZ266" s="348"/>
      <c r="BA266" s="348"/>
      <c r="BB266" s="348"/>
      <c r="BC266" s="348"/>
      <c r="BD266" s="348"/>
      <c r="BE266" s="348"/>
      <c r="BF266" s="348"/>
      <c r="BG266" s="348"/>
      <c r="BH266" s="348"/>
      <c r="BI266" s="348"/>
      <c r="BJ266" s="348"/>
      <c r="BK266" s="348"/>
      <c r="BL266" s="348"/>
      <c r="BM266" s="348"/>
      <c r="BN266" s="348"/>
      <c r="BO266" s="348"/>
      <c r="BP266" s="348"/>
      <c r="BQ266" s="348"/>
      <c r="BR266" s="348"/>
      <c r="BS266" s="348"/>
      <c r="BT266" s="348"/>
      <c r="BU266" s="348"/>
      <c r="BV266" s="348"/>
      <c r="BW266" s="348"/>
      <c r="BX266" s="348"/>
      <c r="BY266" s="348"/>
      <c r="BZ266" s="348"/>
      <c r="CA266" s="348"/>
      <c r="CB266" s="348"/>
      <c r="CC266" s="348"/>
      <c r="CD266" s="348"/>
      <c r="CE266" s="348"/>
      <c r="CF266" s="348"/>
      <c r="CG266" s="348"/>
      <c r="CH266" s="348"/>
      <c r="CI266" s="348"/>
      <c r="CJ266" s="348"/>
      <c r="CK266" s="348"/>
      <c r="CL266" s="348"/>
      <c r="CM266" s="348"/>
      <c r="CN266" s="348"/>
      <c r="CO266" s="348"/>
      <c r="CP266" s="348"/>
      <c r="CQ266" s="348"/>
      <c r="CR266" s="348"/>
      <c r="CS266" s="348"/>
      <c r="CT266" s="348"/>
      <c r="CU266" s="348"/>
      <c r="CV266" s="348"/>
      <c r="CW266" s="348"/>
      <c r="CX266" s="348"/>
      <c r="CY266" s="348"/>
      <c r="CZ266" s="348"/>
      <c r="DA266" s="348"/>
      <c r="DB266" s="348"/>
      <c r="DC266" s="348"/>
      <c r="DD266" s="348"/>
      <c r="DE266" s="348"/>
      <c r="DF266" s="348"/>
      <c r="DG266" s="348"/>
      <c r="DH266" s="348"/>
      <c r="DI266" s="348"/>
      <c r="DJ266" s="348"/>
      <c r="DK266" s="348"/>
      <c r="DL266" s="348"/>
      <c r="DM266" s="348"/>
      <c r="DN266" s="348"/>
      <c r="DO266" s="348"/>
      <c r="DP266" s="348"/>
      <c r="DQ266" s="348"/>
      <c r="DR266" s="348"/>
      <c r="DS266" s="348"/>
      <c r="DT266" s="348"/>
      <c r="DU266" s="348"/>
      <c r="DV266" s="348"/>
      <c r="DW266" s="348"/>
      <c r="DX266" s="348"/>
      <c r="DY266" s="348"/>
      <c r="DZ266" s="348"/>
      <c r="EA266" s="348"/>
      <c r="EB266" s="348"/>
      <c r="EC266" s="348"/>
      <c r="ED266" s="348"/>
      <c r="EE266" s="348"/>
      <c r="EF266" s="348"/>
      <c r="EG266" s="348"/>
      <c r="EH266" s="348"/>
      <c r="EI266" s="348"/>
      <c r="EJ266" s="348"/>
      <c r="EK266" s="348"/>
      <c r="EL266" s="348"/>
      <c r="EM266" s="348"/>
      <c r="EN266" s="348"/>
      <c r="EO266" s="348"/>
      <c r="EP266" s="348"/>
      <c r="EQ266" s="348"/>
      <c r="ER266" s="348"/>
      <c r="ES266" s="348"/>
      <c r="ET266" s="348"/>
      <c r="EU266" s="348"/>
      <c r="EV266" s="348"/>
      <c r="EW266" s="348"/>
      <c r="EX266" s="348"/>
      <c r="EY266" s="348"/>
      <c r="EZ266" s="348"/>
      <c r="FA266" s="348"/>
      <c r="FB266" s="348"/>
      <c r="FC266" s="348"/>
      <c r="FD266" s="348"/>
      <c r="FE266" s="348"/>
      <c r="FF266" s="348"/>
      <c r="FG266" s="348"/>
      <c r="FH266" s="348"/>
      <c r="FI266" s="348"/>
      <c r="FJ266" s="348"/>
      <c r="FK266" s="348"/>
      <c r="FL266" s="348"/>
      <c r="FM266" s="348"/>
      <c r="FN266" s="348"/>
      <c r="FO266" s="348"/>
      <c r="FP266" s="348"/>
      <c r="FQ266" s="348"/>
      <c r="FR266" s="348"/>
      <c r="FS266" s="348"/>
      <c r="FT266" s="348"/>
      <c r="FU266" s="348"/>
      <c r="FV266" s="348"/>
      <c r="FW266" s="348"/>
      <c r="FX266" s="348"/>
      <c r="FY266" s="348"/>
      <c r="FZ266" s="348"/>
      <c r="GA266" s="348"/>
      <c r="GB266" s="348"/>
      <c r="GC266" s="348"/>
      <c r="GD266" s="348"/>
      <c r="GE266" s="348"/>
      <c r="GF266" s="348"/>
      <c r="GG266" s="348"/>
      <c r="GH266" s="348"/>
      <c r="GI266" s="348"/>
      <c r="GJ266" s="348"/>
      <c r="GK266" s="348"/>
      <c r="GL266" s="348"/>
      <c r="GM266" s="348"/>
      <c r="GN266" s="348"/>
      <c r="GO266" s="348"/>
      <c r="GP266" s="348"/>
      <c r="GQ266" s="348"/>
      <c r="GR266" s="348"/>
      <c r="GS266" s="348"/>
      <c r="GT266" s="348"/>
      <c r="GU266" s="348"/>
      <c r="GV266" s="348"/>
      <c r="GW266" s="348"/>
      <c r="GX266" s="348"/>
      <c r="GY266" s="348"/>
      <c r="GZ266" s="348"/>
      <c r="HA266" s="348"/>
      <c r="HB266" s="348"/>
      <c r="HC266" s="348"/>
      <c r="HD266" s="348"/>
      <c r="HE266" s="348"/>
      <c r="HF266" s="348"/>
      <c r="HG266" s="348"/>
      <c r="HH266" s="348"/>
      <c r="HI266" s="348"/>
      <c r="HJ266" s="348"/>
      <c r="HK266" s="348"/>
      <c r="HL266" s="348"/>
      <c r="HM266" s="348"/>
      <c r="HN266" s="348"/>
      <c r="HO266" s="348"/>
      <c r="HP266" s="348"/>
      <c r="HQ266" s="348"/>
      <c r="HR266" s="348"/>
      <c r="HS266" s="348"/>
      <c r="HT266" s="348"/>
      <c r="HU266" s="348"/>
      <c r="HV266" s="348"/>
      <c r="HW266" s="348"/>
      <c r="HX266" s="348"/>
      <c r="HY266" s="348"/>
      <c r="HZ266" s="348"/>
      <c r="IA266" s="348"/>
      <c r="IB266" s="348"/>
      <c r="IC266" s="348"/>
      <c r="ID266" s="348"/>
      <c r="IE266" s="348"/>
      <c r="IF266" s="348"/>
      <c r="IG266" s="348"/>
      <c r="IH266" s="348"/>
      <c r="II266" s="348"/>
      <c r="IJ266" s="348"/>
      <c r="IK266" s="348"/>
      <c r="IL266" s="348"/>
      <c r="IM266" s="348"/>
      <c r="IN266" s="348"/>
      <c r="IO266" s="348"/>
      <c r="IP266" s="348"/>
      <c r="IQ266" s="348"/>
      <c r="IR266" s="348"/>
      <c r="IS266" s="348"/>
      <c r="IT266" s="348"/>
    </row>
    <row r="267" spans="1:254" s="380" customFormat="1" ht="25.5" x14ac:dyDescent="0.2">
      <c r="A267" s="376" t="s">
        <v>472</v>
      </c>
      <c r="B267" s="378" t="s">
        <v>792</v>
      </c>
      <c r="C267" s="389" t="s">
        <v>492</v>
      </c>
      <c r="D267" s="389" t="s">
        <v>413</v>
      </c>
      <c r="E267" s="389" t="s">
        <v>855</v>
      </c>
      <c r="F267" s="389" t="s">
        <v>473</v>
      </c>
      <c r="G267" s="384">
        <v>175.59</v>
      </c>
      <c r="H267" s="348"/>
      <c r="I267" s="348"/>
      <c r="J267" s="348"/>
      <c r="K267" s="348"/>
      <c r="L267" s="348"/>
      <c r="M267" s="348"/>
      <c r="N267" s="348"/>
      <c r="O267" s="348"/>
      <c r="P267" s="348"/>
      <c r="Q267" s="348"/>
      <c r="R267" s="348"/>
      <c r="S267" s="348"/>
      <c r="T267" s="348"/>
      <c r="U267" s="348"/>
      <c r="V267" s="348"/>
      <c r="W267" s="348"/>
      <c r="X267" s="348"/>
      <c r="Y267" s="348"/>
      <c r="Z267" s="348"/>
      <c r="AA267" s="348"/>
      <c r="AB267" s="348"/>
      <c r="AC267" s="348"/>
      <c r="AD267" s="348"/>
      <c r="AE267" s="348"/>
      <c r="AF267" s="348"/>
      <c r="AG267" s="348"/>
      <c r="AH267" s="348"/>
      <c r="AI267" s="348"/>
      <c r="AJ267" s="348"/>
      <c r="AK267" s="348"/>
      <c r="AL267" s="348"/>
      <c r="AM267" s="348"/>
      <c r="AN267" s="348"/>
      <c r="AO267" s="348"/>
      <c r="AP267" s="348"/>
      <c r="AQ267" s="348"/>
      <c r="AR267" s="348"/>
      <c r="AS267" s="348"/>
      <c r="AT267" s="348"/>
      <c r="AU267" s="348"/>
      <c r="AV267" s="348"/>
      <c r="AW267" s="348"/>
      <c r="AX267" s="348"/>
      <c r="AY267" s="348"/>
      <c r="AZ267" s="348"/>
      <c r="BA267" s="348"/>
      <c r="BB267" s="348"/>
      <c r="BC267" s="348"/>
      <c r="BD267" s="348"/>
      <c r="BE267" s="348"/>
      <c r="BF267" s="348"/>
      <c r="BG267" s="348"/>
      <c r="BH267" s="348"/>
      <c r="BI267" s="348"/>
      <c r="BJ267" s="348"/>
      <c r="BK267" s="348"/>
      <c r="BL267" s="348"/>
      <c r="BM267" s="348"/>
      <c r="BN267" s="348"/>
      <c r="BO267" s="348"/>
      <c r="BP267" s="348"/>
      <c r="BQ267" s="348"/>
      <c r="BR267" s="348"/>
      <c r="BS267" s="348"/>
      <c r="BT267" s="348"/>
      <c r="BU267" s="348"/>
      <c r="BV267" s="348"/>
      <c r="BW267" s="348"/>
      <c r="BX267" s="348"/>
      <c r="BY267" s="348"/>
      <c r="BZ267" s="348"/>
      <c r="CA267" s="348"/>
      <c r="CB267" s="348"/>
      <c r="CC267" s="348"/>
      <c r="CD267" s="348"/>
      <c r="CE267" s="348"/>
      <c r="CF267" s="348"/>
      <c r="CG267" s="348"/>
      <c r="CH267" s="348"/>
      <c r="CI267" s="348"/>
      <c r="CJ267" s="348"/>
      <c r="CK267" s="348"/>
      <c r="CL267" s="348"/>
      <c r="CM267" s="348"/>
      <c r="CN267" s="348"/>
      <c r="CO267" s="348"/>
      <c r="CP267" s="348"/>
      <c r="CQ267" s="348"/>
      <c r="CR267" s="348"/>
      <c r="CS267" s="348"/>
      <c r="CT267" s="348"/>
      <c r="CU267" s="348"/>
      <c r="CV267" s="348"/>
      <c r="CW267" s="348"/>
      <c r="CX267" s="348"/>
      <c r="CY267" s="348"/>
      <c r="CZ267" s="348"/>
      <c r="DA267" s="348"/>
      <c r="DB267" s="348"/>
      <c r="DC267" s="348"/>
      <c r="DD267" s="348"/>
      <c r="DE267" s="348"/>
      <c r="DF267" s="348"/>
      <c r="DG267" s="348"/>
      <c r="DH267" s="348"/>
      <c r="DI267" s="348"/>
      <c r="DJ267" s="348"/>
      <c r="DK267" s="348"/>
      <c r="DL267" s="348"/>
      <c r="DM267" s="348"/>
      <c r="DN267" s="348"/>
      <c r="DO267" s="348"/>
      <c r="DP267" s="348"/>
      <c r="DQ267" s="348"/>
      <c r="DR267" s="348"/>
      <c r="DS267" s="348"/>
      <c r="DT267" s="348"/>
      <c r="DU267" s="348"/>
      <c r="DV267" s="348"/>
      <c r="DW267" s="348"/>
      <c r="DX267" s="348"/>
      <c r="DY267" s="348"/>
      <c r="DZ267" s="348"/>
      <c r="EA267" s="348"/>
      <c r="EB267" s="348"/>
      <c r="EC267" s="348"/>
      <c r="ED267" s="348"/>
      <c r="EE267" s="348"/>
      <c r="EF267" s="348"/>
      <c r="EG267" s="348"/>
      <c r="EH267" s="348"/>
      <c r="EI267" s="348"/>
      <c r="EJ267" s="348"/>
      <c r="EK267" s="348"/>
      <c r="EL267" s="348"/>
      <c r="EM267" s="348"/>
      <c r="EN267" s="348"/>
      <c r="EO267" s="348"/>
      <c r="EP267" s="348"/>
      <c r="EQ267" s="348"/>
      <c r="ER267" s="348"/>
      <c r="ES267" s="348"/>
      <c r="ET267" s="348"/>
      <c r="EU267" s="348"/>
      <c r="EV267" s="348"/>
      <c r="EW267" s="348"/>
      <c r="EX267" s="348"/>
      <c r="EY267" s="348"/>
      <c r="EZ267" s="348"/>
      <c r="FA267" s="348"/>
      <c r="FB267" s="348"/>
      <c r="FC267" s="348"/>
      <c r="FD267" s="348"/>
      <c r="FE267" s="348"/>
      <c r="FF267" s="348"/>
      <c r="FG267" s="348"/>
      <c r="FH267" s="348"/>
      <c r="FI267" s="348"/>
      <c r="FJ267" s="348"/>
      <c r="FK267" s="348"/>
      <c r="FL267" s="348"/>
      <c r="FM267" s="348"/>
      <c r="FN267" s="348"/>
      <c r="FO267" s="348"/>
      <c r="FP267" s="348"/>
      <c r="FQ267" s="348"/>
      <c r="FR267" s="348"/>
      <c r="FS267" s="348"/>
      <c r="FT267" s="348"/>
      <c r="FU267" s="348"/>
      <c r="FV267" s="348"/>
      <c r="FW267" s="348"/>
      <c r="FX267" s="348"/>
      <c r="FY267" s="348"/>
      <c r="FZ267" s="348"/>
      <c r="GA267" s="348"/>
      <c r="GB267" s="348"/>
      <c r="GC267" s="348"/>
      <c r="GD267" s="348"/>
      <c r="GE267" s="348"/>
      <c r="GF267" s="348"/>
      <c r="GG267" s="348"/>
      <c r="GH267" s="348"/>
      <c r="GI267" s="348"/>
      <c r="GJ267" s="348"/>
      <c r="GK267" s="348"/>
      <c r="GL267" s="348"/>
      <c r="GM267" s="348"/>
      <c r="GN267" s="348"/>
      <c r="GO267" s="348"/>
      <c r="GP267" s="348"/>
      <c r="GQ267" s="348"/>
      <c r="GR267" s="348"/>
      <c r="GS267" s="348"/>
      <c r="GT267" s="348"/>
      <c r="GU267" s="348"/>
      <c r="GV267" s="348"/>
      <c r="GW267" s="348"/>
      <c r="GX267" s="348"/>
      <c r="GY267" s="348"/>
      <c r="GZ267" s="348"/>
      <c r="HA267" s="348"/>
      <c r="HB267" s="348"/>
      <c r="HC267" s="348"/>
      <c r="HD267" s="348"/>
      <c r="HE267" s="348"/>
      <c r="HF267" s="348"/>
      <c r="HG267" s="348"/>
      <c r="HH267" s="348"/>
      <c r="HI267" s="348"/>
      <c r="HJ267" s="348"/>
      <c r="HK267" s="348"/>
      <c r="HL267" s="348"/>
      <c r="HM267" s="348"/>
      <c r="HN267" s="348"/>
      <c r="HO267" s="348"/>
      <c r="HP267" s="348"/>
      <c r="HQ267" s="348"/>
      <c r="HR267" s="348"/>
      <c r="HS267" s="348"/>
      <c r="HT267" s="348"/>
      <c r="HU267" s="348"/>
      <c r="HV267" s="348"/>
      <c r="HW267" s="348"/>
      <c r="HX267" s="348"/>
      <c r="HY267" s="348"/>
      <c r="HZ267" s="348"/>
      <c r="IA267" s="348"/>
      <c r="IB267" s="348"/>
      <c r="IC267" s="348"/>
      <c r="ID267" s="348"/>
      <c r="IE267" s="348"/>
      <c r="IF267" s="348"/>
      <c r="IG267" s="348"/>
      <c r="IH267" s="348"/>
      <c r="II267" s="348"/>
      <c r="IJ267" s="348"/>
      <c r="IK267" s="348"/>
      <c r="IL267" s="348"/>
      <c r="IM267" s="348"/>
      <c r="IN267" s="348"/>
      <c r="IO267" s="348"/>
      <c r="IP267" s="348"/>
      <c r="IQ267" s="348"/>
      <c r="IR267" s="348"/>
      <c r="IS267" s="348"/>
      <c r="IT267" s="348"/>
    </row>
    <row r="268" spans="1:254" s="238" customFormat="1" ht="13.5" x14ac:dyDescent="0.25">
      <c r="A268" s="371" t="s">
        <v>602</v>
      </c>
      <c r="B268" s="373" t="s">
        <v>792</v>
      </c>
      <c r="C268" s="387" t="s">
        <v>492</v>
      </c>
      <c r="D268" s="387" t="s">
        <v>413</v>
      </c>
      <c r="E268" s="387" t="s">
        <v>603</v>
      </c>
      <c r="F268" s="387"/>
      <c r="G268" s="374">
        <f>SUM(G269)</f>
        <v>113.43</v>
      </c>
      <c r="H268" s="380"/>
      <c r="I268" s="380"/>
      <c r="J268" s="380"/>
      <c r="K268" s="380"/>
      <c r="L268" s="380"/>
      <c r="M268" s="380"/>
      <c r="N268" s="380"/>
      <c r="O268" s="380"/>
      <c r="P268" s="380"/>
      <c r="Q268" s="380"/>
      <c r="R268" s="380"/>
      <c r="S268" s="380"/>
      <c r="T268" s="380"/>
      <c r="U268" s="380"/>
      <c r="V268" s="380"/>
      <c r="W268" s="380"/>
      <c r="X268" s="380"/>
      <c r="Y268" s="380"/>
      <c r="Z268" s="380"/>
      <c r="AA268" s="380"/>
      <c r="AB268" s="380"/>
      <c r="AC268" s="380"/>
      <c r="AD268" s="380"/>
      <c r="AE268" s="380"/>
      <c r="AF268" s="380"/>
      <c r="AG268" s="380"/>
      <c r="AH268" s="380"/>
      <c r="AI268" s="380"/>
      <c r="AJ268" s="380"/>
      <c r="AK268" s="380"/>
      <c r="AL268" s="380"/>
      <c r="AM268" s="380"/>
      <c r="AN268" s="380"/>
      <c r="AO268" s="380"/>
      <c r="AP268" s="380"/>
      <c r="AQ268" s="380"/>
      <c r="AR268" s="380"/>
      <c r="AS268" s="380"/>
      <c r="AT268" s="380"/>
      <c r="AU268" s="380"/>
      <c r="AV268" s="380"/>
      <c r="AW268" s="380"/>
      <c r="AX268" s="380"/>
      <c r="AY268" s="380"/>
      <c r="AZ268" s="380"/>
      <c r="BA268" s="380"/>
      <c r="BB268" s="380"/>
      <c r="BC268" s="380"/>
      <c r="BD268" s="380"/>
      <c r="BE268" s="380"/>
      <c r="BF268" s="380"/>
      <c r="BG268" s="380"/>
      <c r="BH268" s="380"/>
      <c r="BI268" s="380"/>
      <c r="BJ268" s="380"/>
      <c r="BK268" s="380"/>
      <c r="BL268" s="380"/>
      <c r="BM268" s="380"/>
      <c r="BN268" s="380"/>
      <c r="BO268" s="380"/>
      <c r="BP268" s="380"/>
      <c r="BQ268" s="380"/>
      <c r="BR268" s="380"/>
      <c r="BS268" s="380"/>
      <c r="BT268" s="380"/>
      <c r="BU268" s="380"/>
      <c r="BV268" s="380"/>
      <c r="BW268" s="380"/>
      <c r="BX268" s="380"/>
      <c r="BY268" s="380"/>
      <c r="BZ268" s="380"/>
      <c r="CA268" s="380"/>
      <c r="CB268" s="380"/>
      <c r="CC268" s="380"/>
      <c r="CD268" s="380"/>
      <c r="CE268" s="380"/>
      <c r="CF268" s="380"/>
      <c r="CG268" s="380"/>
      <c r="CH268" s="380"/>
      <c r="CI268" s="380"/>
      <c r="CJ268" s="380"/>
      <c r="CK268" s="380"/>
      <c r="CL268" s="380"/>
      <c r="CM268" s="380"/>
      <c r="CN268" s="380"/>
      <c r="CO268" s="380"/>
      <c r="CP268" s="380"/>
      <c r="CQ268" s="380"/>
      <c r="CR268" s="380"/>
      <c r="CS268" s="380"/>
      <c r="CT268" s="380"/>
      <c r="CU268" s="380"/>
      <c r="CV268" s="380"/>
      <c r="CW268" s="380"/>
      <c r="CX268" s="380"/>
      <c r="CY268" s="380"/>
      <c r="CZ268" s="380"/>
      <c r="DA268" s="380"/>
      <c r="DB268" s="380"/>
      <c r="DC268" s="380"/>
      <c r="DD268" s="380"/>
      <c r="DE268" s="380"/>
      <c r="DF268" s="380"/>
      <c r="DG268" s="380"/>
      <c r="DH268" s="380"/>
      <c r="DI268" s="380"/>
      <c r="DJ268" s="380"/>
      <c r="DK268" s="380"/>
      <c r="DL268" s="380"/>
      <c r="DM268" s="380"/>
      <c r="DN268" s="380"/>
      <c r="DO268" s="380"/>
      <c r="DP268" s="380"/>
      <c r="DQ268" s="380"/>
      <c r="DR268" s="380"/>
      <c r="DS268" s="380"/>
      <c r="DT268" s="380"/>
      <c r="DU268" s="380"/>
      <c r="DV268" s="380"/>
      <c r="DW268" s="380"/>
      <c r="DX268" s="380"/>
      <c r="DY268" s="380"/>
      <c r="DZ268" s="380"/>
      <c r="EA268" s="380"/>
      <c r="EB268" s="380"/>
      <c r="EC268" s="380"/>
      <c r="ED268" s="380"/>
      <c r="EE268" s="380"/>
      <c r="EF268" s="380"/>
      <c r="EG268" s="380"/>
      <c r="EH268" s="380"/>
      <c r="EI268" s="380"/>
      <c r="EJ268" s="380"/>
      <c r="EK268" s="380"/>
      <c r="EL268" s="380"/>
      <c r="EM268" s="380"/>
      <c r="EN268" s="380"/>
      <c r="EO268" s="380"/>
      <c r="EP268" s="380"/>
      <c r="EQ268" s="380"/>
      <c r="ER268" s="380"/>
      <c r="ES268" s="380"/>
      <c r="ET268" s="380"/>
      <c r="EU268" s="380"/>
      <c r="EV268" s="380"/>
      <c r="EW268" s="380"/>
      <c r="EX268" s="380"/>
      <c r="EY268" s="380"/>
      <c r="EZ268" s="380"/>
      <c r="FA268" s="380"/>
      <c r="FB268" s="380"/>
      <c r="FC268" s="380"/>
      <c r="FD268" s="380"/>
      <c r="FE268" s="380"/>
      <c r="FF268" s="380"/>
      <c r="FG268" s="380"/>
      <c r="FH268" s="380"/>
      <c r="FI268" s="380"/>
      <c r="FJ268" s="380"/>
      <c r="FK268" s="380"/>
      <c r="FL268" s="380"/>
      <c r="FM268" s="380"/>
      <c r="FN268" s="380"/>
      <c r="FO268" s="380"/>
      <c r="FP268" s="380"/>
      <c r="FQ268" s="380"/>
      <c r="FR268" s="380"/>
      <c r="FS268" s="380"/>
      <c r="FT268" s="380"/>
      <c r="FU268" s="380"/>
      <c r="FV268" s="380"/>
      <c r="FW268" s="380"/>
      <c r="FX268" s="380"/>
      <c r="FY268" s="380"/>
      <c r="FZ268" s="380"/>
      <c r="GA268" s="380"/>
      <c r="GB268" s="380"/>
      <c r="GC268" s="380"/>
      <c r="GD268" s="380"/>
      <c r="GE268" s="380"/>
      <c r="GF268" s="380"/>
      <c r="GG268" s="380"/>
      <c r="GH268" s="380"/>
      <c r="GI268" s="380"/>
      <c r="GJ268" s="380"/>
      <c r="GK268" s="380"/>
      <c r="GL268" s="380"/>
      <c r="GM268" s="380"/>
      <c r="GN268" s="380"/>
      <c r="GO268" s="380"/>
      <c r="GP268" s="380"/>
      <c r="GQ268" s="380"/>
      <c r="GR268" s="380"/>
      <c r="GS268" s="380"/>
      <c r="GT268" s="380"/>
      <c r="GU268" s="380"/>
      <c r="GV268" s="380"/>
      <c r="GW268" s="380"/>
      <c r="GX268" s="380"/>
      <c r="GY268" s="380"/>
      <c r="GZ268" s="380"/>
      <c r="HA268" s="380"/>
      <c r="HB268" s="380"/>
      <c r="HC268" s="380"/>
      <c r="HD268" s="380"/>
      <c r="HE268" s="380"/>
      <c r="HF268" s="380"/>
      <c r="HG268" s="380"/>
      <c r="HH268" s="380"/>
      <c r="HI268" s="380"/>
      <c r="HJ268" s="380"/>
      <c r="HK268" s="380"/>
      <c r="HL268" s="380"/>
      <c r="HM268" s="380"/>
      <c r="HN268" s="380"/>
      <c r="HO268" s="380"/>
      <c r="HP268" s="380"/>
      <c r="HQ268" s="380"/>
      <c r="HR268" s="380"/>
      <c r="HS268" s="380"/>
      <c r="HT268" s="380"/>
      <c r="HU268" s="380"/>
      <c r="HV268" s="380"/>
      <c r="HW268" s="380"/>
      <c r="HX268" s="380"/>
      <c r="HY268" s="380"/>
      <c r="HZ268" s="380"/>
      <c r="IA268" s="380"/>
      <c r="IB268" s="380"/>
      <c r="IC268" s="380"/>
      <c r="ID268" s="380"/>
      <c r="IE268" s="380"/>
      <c r="IF268" s="380"/>
      <c r="IG268" s="380"/>
      <c r="IH268" s="380"/>
      <c r="II268" s="380"/>
      <c r="IJ268" s="380"/>
      <c r="IK268" s="380"/>
      <c r="IL268" s="380"/>
      <c r="IM268" s="380"/>
      <c r="IN268" s="380"/>
      <c r="IO268" s="380"/>
      <c r="IP268" s="380"/>
      <c r="IQ268" s="380"/>
      <c r="IR268" s="380"/>
      <c r="IS268" s="380"/>
      <c r="IT268" s="380"/>
    </row>
    <row r="269" spans="1:254" s="238" customFormat="1" ht="25.5" x14ac:dyDescent="0.2">
      <c r="A269" s="376" t="s">
        <v>472</v>
      </c>
      <c r="B269" s="378" t="s">
        <v>792</v>
      </c>
      <c r="C269" s="389" t="s">
        <v>492</v>
      </c>
      <c r="D269" s="389" t="s">
        <v>413</v>
      </c>
      <c r="E269" s="389" t="s">
        <v>603</v>
      </c>
      <c r="F269" s="389" t="s">
        <v>473</v>
      </c>
      <c r="G269" s="379">
        <v>113.43</v>
      </c>
      <c r="H269" s="348"/>
      <c r="I269" s="348"/>
      <c r="J269" s="348"/>
      <c r="K269" s="348"/>
      <c r="L269" s="348"/>
      <c r="M269" s="348"/>
      <c r="N269" s="348"/>
      <c r="O269" s="348"/>
      <c r="P269" s="348"/>
      <c r="Q269" s="348"/>
      <c r="R269" s="348"/>
      <c r="S269" s="348"/>
      <c r="T269" s="348"/>
      <c r="U269" s="348"/>
      <c r="V269" s="348"/>
      <c r="W269" s="348"/>
      <c r="X269" s="348"/>
      <c r="Y269" s="348"/>
      <c r="Z269" s="348"/>
      <c r="AA269" s="348"/>
      <c r="AB269" s="348"/>
      <c r="AC269" s="348"/>
      <c r="AD269" s="348"/>
      <c r="AE269" s="348"/>
      <c r="AF269" s="348"/>
      <c r="AG269" s="348"/>
      <c r="AH269" s="348"/>
      <c r="AI269" s="348"/>
      <c r="AJ269" s="348"/>
      <c r="AK269" s="348"/>
      <c r="AL269" s="348"/>
      <c r="AM269" s="348"/>
      <c r="AN269" s="348"/>
      <c r="AO269" s="348"/>
      <c r="AP269" s="348"/>
      <c r="AQ269" s="348"/>
      <c r="AR269" s="348"/>
      <c r="AS269" s="348"/>
      <c r="AT269" s="348"/>
      <c r="AU269" s="348"/>
      <c r="AV269" s="348"/>
      <c r="AW269" s="348"/>
      <c r="AX269" s="348"/>
      <c r="AY269" s="348"/>
      <c r="AZ269" s="348"/>
      <c r="BA269" s="348"/>
      <c r="BB269" s="348"/>
      <c r="BC269" s="348"/>
      <c r="BD269" s="348"/>
      <c r="BE269" s="348"/>
      <c r="BF269" s="348"/>
      <c r="BG269" s="348"/>
      <c r="BH269" s="348"/>
      <c r="BI269" s="348"/>
      <c r="BJ269" s="348"/>
      <c r="BK269" s="348"/>
      <c r="BL269" s="348"/>
      <c r="BM269" s="348"/>
      <c r="BN269" s="348"/>
      <c r="BO269" s="348"/>
      <c r="BP269" s="348"/>
      <c r="BQ269" s="348"/>
      <c r="BR269" s="348"/>
      <c r="BS269" s="348"/>
      <c r="BT269" s="348"/>
      <c r="BU269" s="348"/>
      <c r="BV269" s="348"/>
      <c r="BW269" s="348"/>
      <c r="BX269" s="348"/>
      <c r="BY269" s="348"/>
      <c r="BZ269" s="348"/>
      <c r="CA269" s="348"/>
      <c r="CB269" s="348"/>
      <c r="CC269" s="348"/>
      <c r="CD269" s="348"/>
      <c r="CE269" s="348"/>
      <c r="CF269" s="348"/>
      <c r="CG269" s="348"/>
      <c r="CH269" s="348"/>
      <c r="CI269" s="348"/>
      <c r="CJ269" s="348"/>
      <c r="CK269" s="348"/>
      <c r="CL269" s="348"/>
      <c r="CM269" s="348"/>
      <c r="CN269" s="348"/>
      <c r="CO269" s="348"/>
      <c r="CP269" s="348"/>
      <c r="CQ269" s="348"/>
      <c r="CR269" s="348"/>
      <c r="CS269" s="348"/>
      <c r="CT269" s="348"/>
      <c r="CU269" s="348"/>
      <c r="CV269" s="348"/>
      <c r="CW269" s="348"/>
      <c r="CX269" s="348"/>
      <c r="CY269" s="348"/>
      <c r="CZ269" s="348"/>
      <c r="DA269" s="348"/>
      <c r="DB269" s="348"/>
      <c r="DC269" s="348"/>
      <c r="DD269" s="348"/>
      <c r="DE269" s="348"/>
      <c r="DF269" s="348"/>
      <c r="DG269" s="348"/>
      <c r="DH269" s="348"/>
      <c r="DI269" s="348"/>
      <c r="DJ269" s="348"/>
      <c r="DK269" s="348"/>
      <c r="DL269" s="348"/>
      <c r="DM269" s="348"/>
      <c r="DN269" s="348"/>
      <c r="DO269" s="348"/>
      <c r="DP269" s="348"/>
      <c r="DQ269" s="348"/>
      <c r="DR269" s="348"/>
      <c r="DS269" s="348"/>
      <c r="DT269" s="348"/>
      <c r="DU269" s="348"/>
      <c r="DV269" s="348"/>
      <c r="DW269" s="348"/>
      <c r="DX269" s="348"/>
      <c r="DY269" s="348"/>
      <c r="DZ269" s="348"/>
      <c r="EA269" s="348"/>
      <c r="EB269" s="348"/>
      <c r="EC269" s="348"/>
      <c r="ED269" s="348"/>
      <c r="EE269" s="348"/>
      <c r="EF269" s="348"/>
      <c r="EG269" s="348"/>
      <c r="EH269" s="348"/>
      <c r="EI269" s="348"/>
      <c r="EJ269" s="348"/>
      <c r="EK269" s="348"/>
      <c r="EL269" s="348"/>
      <c r="EM269" s="348"/>
      <c r="EN269" s="348"/>
      <c r="EO269" s="348"/>
      <c r="EP269" s="348"/>
      <c r="EQ269" s="348"/>
      <c r="ER269" s="348"/>
      <c r="ES269" s="348"/>
      <c r="ET269" s="348"/>
      <c r="EU269" s="348"/>
      <c r="EV269" s="348"/>
      <c r="EW269" s="348"/>
      <c r="EX269" s="348"/>
      <c r="EY269" s="348"/>
      <c r="EZ269" s="348"/>
      <c r="FA269" s="348"/>
      <c r="FB269" s="348"/>
      <c r="FC269" s="348"/>
      <c r="FD269" s="348"/>
      <c r="FE269" s="348"/>
      <c r="FF269" s="348"/>
      <c r="FG269" s="348"/>
      <c r="FH269" s="348"/>
      <c r="FI269" s="348"/>
      <c r="FJ269" s="348"/>
      <c r="FK269" s="348"/>
      <c r="FL269" s="348"/>
      <c r="FM269" s="348"/>
      <c r="FN269" s="348"/>
      <c r="FO269" s="348"/>
      <c r="FP269" s="348"/>
      <c r="FQ269" s="348"/>
      <c r="FR269" s="348"/>
      <c r="FS269" s="348"/>
      <c r="FT269" s="348"/>
      <c r="FU269" s="348"/>
      <c r="FV269" s="348"/>
      <c r="FW269" s="348"/>
      <c r="FX269" s="348"/>
      <c r="FY269" s="348"/>
      <c r="FZ269" s="348"/>
      <c r="GA269" s="348"/>
      <c r="GB269" s="348"/>
      <c r="GC269" s="348"/>
      <c r="GD269" s="348"/>
      <c r="GE269" s="348"/>
      <c r="GF269" s="348"/>
      <c r="GG269" s="348"/>
      <c r="GH269" s="348"/>
      <c r="GI269" s="348"/>
      <c r="GJ269" s="348"/>
      <c r="GK269" s="348"/>
      <c r="GL269" s="348"/>
      <c r="GM269" s="348"/>
      <c r="GN269" s="348"/>
      <c r="GO269" s="348"/>
      <c r="GP269" s="348"/>
      <c r="GQ269" s="348"/>
      <c r="GR269" s="348"/>
      <c r="GS269" s="348"/>
      <c r="GT269" s="348"/>
      <c r="GU269" s="348"/>
      <c r="GV269" s="348"/>
      <c r="GW269" s="348"/>
      <c r="GX269" s="348"/>
      <c r="GY269" s="348"/>
      <c r="GZ269" s="348"/>
      <c r="HA269" s="348"/>
      <c r="HB269" s="348"/>
      <c r="HC269" s="348"/>
      <c r="HD269" s="348"/>
      <c r="HE269" s="348"/>
      <c r="HF269" s="348"/>
      <c r="HG269" s="348"/>
      <c r="HH269" s="348"/>
      <c r="HI269" s="348"/>
      <c r="HJ269" s="348"/>
      <c r="HK269" s="348"/>
      <c r="HL269" s="348"/>
      <c r="HM269" s="348"/>
      <c r="HN269" s="348"/>
      <c r="HO269" s="348"/>
      <c r="HP269" s="348"/>
      <c r="HQ269" s="348"/>
      <c r="HR269" s="348"/>
      <c r="HS269" s="348"/>
      <c r="HT269" s="348"/>
      <c r="HU269" s="348"/>
      <c r="HV269" s="348"/>
      <c r="HW269" s="348"/>
      <c r="HX269" s="348"/>
      <c r="HY269" s="348"/>
      <c r="HZ269" s="348"/>
      <c r="IA269" s="348"/>
      <c r="IB269" s="348"/>
      <c r="IC269" s="348"/>
      <c r="ID269" s="348"/>
      <c r="IE269" s="348"/>
      <c r="IF269" s="348"/>
      <c r="IG269" s="348"/>
      <c r="IH269" s="348"/>
      <c r="II269" s="348"/>
      <c r="IJ269" s="348"/>
      <c r="IK269" s="348"/>
      <c r="IL269" s="348"/>
      <c r="IM269" s="348"/>
      <c r="IN269" s="348"/>
      <c r="IO269" s="348"/>
      <c r="IP269" s="348"/>
      <c r="IQ269" s="348"/>
      <c r="IR269" s="348"/>
      <c r="IS269" s="348"/>
      <c r="IT269" s="348"/>
    </row>
    <row r="270" spans="1:254" s="238" customFormat="1" ht="25.5" x14ac:dyDescent="0.2">
      <c r="A270" s="381" t="s">
        <v>467</v>
      </c>
      <c r="B270" s="386" t="s">
        <v>792</v>
      </c>
      <c r="C270" s="386" t="s">
        <v>492</v>
      </c>
      <c r="D270" s="386" t="s">
        <v>413</v>
      </c>
      <c r="E270" s="386" t="s">
        <v>469</v>
      </c>
      <c r="F270" s="389"/>
      <c r="G270" s="379">
        <f>SUM(G271)</f>
        <v>0</v>
      </c>
      <c r="H270" s="348"/>
      <c r="I270" s="348"/>
      <c r="J270" s="348"/>
      <c r="K270" s="348"/>
      <c r="L270" s="348"/>
      <c r="M270" s="348"/>
      <c r="N270" s="348"/>
      <c r="O270" s="348"/>
      <c r="P270" s="348"/>
      <c r="Q270" s="348"/>
      <c r="R270" s="348"/>
      <c r="S270" s="348"/>
      <c r="T270" s="348"/>
      <c r="U270" s="348"/>
      <c r="V270" s="348"/>
      <c r="W270" s="348"/>
      <c r="X270" s="348"/>
      <c r="Y270" s="348"/>
      <c r="Z270" s="348"/>
      <c r="AA270" s="348"/>
      <c r="AB270" s="348"/>
      <c r="AC270" s="348"/>
      <c r="AD270" s="348"/>
      <c r="AE270" s="348"/>
      <c r="AF270" s="348"/>
      <c r="AG270" s="348"/>
      <c r="AH270" s="348"/>
      <c r="AI270" s="348"/>
      <c r="AJ270" s="348"/>
      <c r="AK270" s="348"/>
      <c r="AL270" s="348"/>
      <c r="AM270" s="348"/>
      <c r="AN270" s="348"/>
      <c r="AO270" s="348"/>
      <c r="AP270" s="348"/>
      <c r="AQ270" s="348"/>
      <c r="AR270" s="348"/>
      <c r="AS270" s="348"/>
      <c r="AT270" s="348"/>
      <c r="AU270" s="348"/>
      <c r="AV270" s="348"/>
      <c r="AW270" s="348"/>
      <c r="AX270" s="348"/>
      <c r="AY270" s="348"/>
      <c r="AZ270" s="348"/>
      <c r="BA270" s="348"/>
      <c r="BB270" s="348"/>
      <c r="BC270" s="348"/>
      <c r="BD270" s="348"/>
      <c r="BE270" s="348"/>
      <c r="BF270" s="348"/>
      <c r="BG270" s="348"/>
      <c r="BH270" s="348"/>
      <c r="BI270" s="348"/>
      <c r="BJ270" s="348"/>
      <c r="BK270" s="348"/>
      <c r="BL270" s="348"/>
      <c r="BM270" s="348"/>
      <c r="BN270" s="348"/>
      <c r="BO270" s="348"/>
      <c r="BP270" s="348"/>
      <c r="BQ270" s="348"/>
      <c r="BR270" s="348"/>
      <c r="BS270" s="348"/>
      <c r="BT270" s="348"/>
      <c r="BU270" s="348"/>
      <c r="BV270" s="348"/>
      <c r="BW270" s="348"/>
      <c r="BX270" s="348"/>
      <c r="BY270" s="348"/>
      <c r="BZ270" s="348"/>
      <c r="CA270" s="348"/>
      <c r="CB270" s="348"/>
      <c r="CC270" s="348"/>
      <c r="CD270" s="348"/>
      <c r="CE270" s="348"/>
      <c r="CF270" s="348"/>
      <c r="CG270" s="348"/>
      <c r="CH270" s="348"/>
      <c r="CI270" s="348"/>
      <c r="CJ270" s="348"/>
      <c r="CK270" s="348"/>
      <c r="CL270" s="348"/>
      <c r="CM270" s="348"/>
      <c r="CN270" s="348"/>
      <c r="CO270" s="348"/>
      <c r="CP270" s="348"/>
      <c r="CQ270" s="348"/>
      <c r="CR270" s="348"/>
      <c r="CS270" s="348"/>
      <c r="CT270" s="348"/>
      <c r="CU270" s="348"/>
      <c r="CV270" s="348"/>
      <c r="CW270" s="348"/>
      <c r="CX270" s="348"/>
      <c r="CY270" s="348"/>
      <c r="CZ270" s="348"/>
      <c r="DA270" s="348"/>
      <c r="DB270" s="348"/>
      <c r="DC270" s="348"/>
      <c r="DD270" s="348"/>
      <c r="DE270" s="348"/>
      <c r="DF270" s="348"/>
      <c r="DG270" s="348"/>
      <c r="DH270" s="348"/>
      <c r="DI270" s="348"/>
      <c r="DJ270" s="348"/>
      <c r="DK270" s="348"/>
      <c r="DL270" s="348"/>
      <c r="DM270" s="348"/>
      <c r="DN270" s="348"/>
      <c r="DO270" s="348"/>
      <c r="DP270" s="348"/>
      <c r="DQ270" s="348"/>
      <c r="DR270" s="348"/>
      <c r="DS270" s="348"/>
      <c r="DT270" s="348"/>
      <c r="DU270" s="348"/>
      <c r="DV270" s="348"/>
      <c r="DW270" s="348"/>
      <c r="DX270" s="348"/>
      <c r="DY270" s="348"/>
      <c r="DZ270" s="348"/>
      <c r="EA270" s="348"/>
      <c r="EB270" s="348"/>
      <c r="EC270" s="348"/>
      <c r="ED270" s="348"/>
      <c r="EE270" s="348"/>
      <c r="EF270" s="348"/>
      <c r="EG270" s="348"/>
      <c r="EH270" s="348"/>
      <c r="EI270" s="348"/>
      <c r="EJ270" s="348"/>
      <c r="EK270" s="348"/>
      <c r="EL270" s="348"/>
      <c r="EM270" s="348"/>
      <c r="EN270" s="348"/>
      <c r="EO270" s="348"/>
      <c r="EP270" s="348"/>
      <c r="EQ270" s="348"/>
      <c r="ER270" s="348"/>
      <c r="ES270" s="348"/>
      <c r="ET270" s="348"/>
      <c r="EU270" s="348"/>
      <c r="EV270" s="348"/>
      <c r="EW270" s="348"/>
      <c r="EX270" s="348"/>
      <c r="EY270" s="348"/>
      <c r="EZ270" s="348"/>
      <c r="FA270" s="348"/>
      <c r="FB270" s="348"/>
      <c r="FC270" s="348"/>
      <c r="FD270" s="348"/>
      <c r="FE270" s="348"/>
      <c r="FF270" s="348"/>
      <c r="FG270" s="348"/>
      <c r="FH270" s="348"/>
      <c r="FI270" s="348"/>
      <c r="FJ270" s="348"/>
      <c r="FK270" s="348"/>
      <c r="FL270" s="348"/>
      <c r="FM270" s="348"/>
      <c r="FN270" s="348"/>
      <c r="FO270" s="348"/>
      <c r="FP270" s="348"/>
      <c r="FQ270" s="348"/>
      <c r="FR270" s="348"/>
      <c r="FS270" s="348"/>
      <c r="FT270" s="348"/>
      <c r="FU270" s="348"/>
      <c r="FV270" s="348"/>
      <c r="FW270" s="348"/>
      <c r="FX270" s="348"/>
      <c r="FY270" s="348"/>
      <c r="FZ270" s="348"/>
      <c r="GA270" s="348"/>
      <c r="GB270" s="348"/>
      <c r="GC270" s="348"/>
      <c r="GD270" s="348"/>
      <c r="GE270" s="348"/>
      <c r="GF270" s="348"/>
      <c r="GG270" s="348"/>
      <c r="GH270" s="348"/>
      <c r="GI270" s="348"/>
      <c r="GJ270" s="348"/>
      <c r="GK270" s="348"/>
      <c r="GL270" s="348"/>
      <c r="GM270" s="348"/>
      <c r="GN270" s="348"/>
      <c r="GO270" s="348"/>
      <c r="GP270" s="348"/>
      <c r="GQ270" s="348"/>
      <c r="GR270" s="348"/>
      <c r="GS270" s="348"/>
      <c r="GT270" s="348"/>
      <c r="GU270" s="348"/>
      <c r="GV270" s="348"/>
      <c r="GW270" s="348"/>
      <c r="GX270" s="348"/>
      <c r="GY270" s="348"/>
      <c r="GZ270" s="348"/>
      <c r="HA270" s="348"/>
      <c r="HB270" s="348"/>
      <c r="HC270" s="348"/>
      <c r="HD270" s="348"/>
      <c r="HE270" s="348"/>
      <c r="HF270" s="348"/>
      <c r="HG270" s="348"/>
      <c r="HH270" s="348"/>
      <c r="HI270" s="348"/>
      <c r="HJ270" s="348"/>
      <c r="HK270" s="348"/>
      <c r="HL270" s="348"/>
      <c r="HM270" s="348"/>
      <c r="HN270" s="348"/>
      <c r="HO270" s="348"/>
      <c r="HP270" s="348"/>
      <c r="HQ270" s="348"/>
      <c r="HR270" s="348"/>
      <c r="HS270" s="348"/>
      <c r="HT270" s="348"/>
      <c r="HU270" s="348"/>
      <c r="HV270" s="348"/>
      <c r="HW270" s="348"/>
      <c r="HX270" s="348"/>
      <c r="HY270" s="348"/>
      <c r="HZ270" s="348"/>
      <c r="IA270" s="348"/>
      <c r="IB270" s="348"/>
      <c r="IC270" s="348"/>
      <c r="ID270" s="348"/>
      <c r="IE270" s="348"/>
      <c r="IF270" s="348"/>
      <c r="IG270" s="348"/>
      <c r="IH270" s="348"/>
      <c r="II270" s="348"/>
      <c r="IJ270" s="348"/>
      <c r="IK270" s="348"/>
      <c r="IL270" s="348"/>
      <c r="IM270" s="348"/>
      <c r="IN270" s="348"/>
      <c r="IO270" s="348"/>
      <c r="IP270" s="348"/>
      <c r="IQ270" s="348"/>
      <c r="IR270" s="348"/>
      <c r="IS270" s="348"/>
      <c r="IT270" s="348"/>
    </row>
    <row r="271" spans="1:254" s="238" customFormat="1" x14ac:dyDescent="0.2">
      <c r="A271" s="376" t="s">
        <v>802</v>
      </c>
      <c r="B271" s="386" t="s">
        <v>792</v>
      </c>
      <c r="C271" s="386" t="s">
        <v>492</v>
      </c>
      <c r="D271" s="386" t="s">
        <v>413</v>
      </c>
      <c r="E271" s="386" t="s">
        <v>469</v>
      </c>
      <c r="F271" s="389" t="s">
        <v>471</v>
      </c>
      <c r="G271" s="379">
        <v>0</v>
      </c>
      <c r="H271" s="348"/>
      <c r="I271" s="348"/>
      <c r="J271" s="348"/>
      <c r="K271" s="348"/>
      <c r="L271" s="348"/>
      <c r="M271" s="348"/>
      <c r="N271" s="348"/>
      <c r="O271" s="348"/>
      <c r="P271" s="348"/>
      <c r="Q271" s="348"/>
      <c r="R271" s="348"/>
      <c r="S271" s="348"/>
      <c r="T271" s="348"/>
      <c r="U271" s="348"/>
      <c r="V271" s="348"/>
      <c r="W271" s="348"/>
      <c r="X271" s="348"/>
      <c r="Y271" s="348"/>
      <c r="Z271" s="348"/>
      <c r="AA271" s="348"/>
      <c r="AB271" s="348"/>
      <c r="AC271" s="348"/>
      <c r="AD271" s="348"/>
      <c r="AE271" s="348"/>
      <c r="AF271" s="348"/>
      <c r="AG271" s="348"/>
      <c r="AH271" s="348"/>
      <c r="AI271" s="348"/>
      <c r="AJ271" s="348"/>
      <c r="AK271" s="348"/>
      <c r="AL271" s="348"/>
      <c r="AM271" s="348"/>
      <c r="AN271" s="348"/>
      <c r="AO271" s="348"/>
      <c r="AP271" s="348"/>
      <c r="AQ271" s="348"/>
      <c r="AR271" s="348"/>
      <c r="AS271" s="348"/>
      <c r="AT271" s="348"/>
      <c r="AU271" s="348"/>
      <c r="AV271" s="348"/>
      <c r="AW271" s="348"/>
      <c r="AX271" s="348"/>
      <c r="AY271" s="348"/>
      <c r="AZ271" s="348"/>
      <c r="BA271" s="348"/>
      <c r="BB271" s="348"/>
      <c r="BC271" s="348"/>
      <c r="BD271" s="348"/>
      <c r="BE271" s="348"/>
      <c r="BF271" s="348"/>
      <c r="BG271" s="348"/>
      <c r="BH271" s="348"/>
      <c r="BI271" s="348"/>
      <c r="BJ271" s="348"/>
      <c r="BK271" s="348"/>
      <c r="BL271" s="348"/>
      <c r="BM271" s="348"/>
      <c r="BN271" s="348"/>
      <c r="BO271" s="348"/>
      <c r="BP271" s="348"/>
      <c r="BQ271" s="348"/>
      <c r="BR271" s="348"/>
      <c r="BS271" s="348"/>
      <c r="BT271" s="348"/>
      <c r="BU271" s="348"/>
      <c r="BV271" s="348"/>
      <c r="BW271" s="348"/>
      <c r="BX271" s="348"/>
      <c r="BY271" s="348"/>
      <c r="BZ271" s="348"/>
      <c r="CA271" s="348"/>
      <c r="CB271" s="348"/>
      <c r="CC271" s="348"/>
      <c r="CD271" s="348"/>
      <c r="CE271" s="348"/>
      <c r="CF271" s="348"/>
      <c r="CG271" s="348"/>
      <c r="CH271" s="348"/>
      <c r="CI271" s="348"/>
      <c r="CJ271" s="348"/>
      <c r="CK271" s="348"/>
      <c r="CL271" s="348"/>
      <c r="CM271" s="348"/>
      <c r="CN271" s="348"/>
      <c r="CO271" s="348"/>
      <c r="CP271" s="348"/>
      <c r="CQ271" s="348"/>
      <c r="CR271" s="348"/>
      <c r="CS271" s="348"/>
      <c r="CT271" s="348"/>
      <c r="CU271" s="348"/>
      <c r="CV271" s="348"/>
      <c r="CW271" s="348"/>
      <c r="CX271" s="348"/>
      <c r="CY271" s="348"/>
      <c r="CZ271" s="348"/>
      <c r="DA271" s="348"/>
      <c r="DB271" s="348"/>
      <c r="DC271" s="348"/>
      <c r="DD271" s="348"/>
      <c r="DE271" s="348"/>
      <c r="DF271" s="348"/>
      <c r="DG271" s="348"/>
      <c r="DH271" s="348"/>
      <c r="DI271" s="348"/>
      <c r="DJ271" s="348"/>
      <c r="DK271" s="348"/>
      <c r="DL271" s="348"/>
      <c r="DM271" s="348"/>
      <c r="DN271" s="348"/>
      <c r="DO271" s="348"/>
      <c r="DP271" s="348"/>
      <c r="DQ271" s="348"/>
      <c r="DR271" s="348"/>
      <c r="DS271" s="348"/>
      <c r="DT271" s="348"/>
      <c r="DU271" s="348"/>
      <c r="DV271" s="348"/>
      <c r="DW271" s="348"/>
      <c r="DX271" s="348"/>
      <c r="DY271" s="348"/>
      <c r="DZ271" s="348"/>
      <c r="EA271" s="348"/>
      <c r="EB271" s="348"/>
      <c r="EC271" s="348"/>
      <c r="ED271" s="348"/>
      <c r="EE271" s="348"/>
      <c r="EF271" s="348"/>
      <c r="EG271" s="348"/>
      <c r="EH271" s="348"/>
      <c r="EI271" s="348"/>
      <c r="EJ271" s="348"/>
      <c r="EK271" s="348"/>
      <c r="EL271" s="348"/>
      <c r="EM271" s="348"/>
      <c r="EN271" s="348"/>
      <c r="EO271" s="348"/>
      <c r="EP271" s="348"/>
      <c r="EQ271" s="348"/>
      <c r="ER271" s="348"/>
      <c r="ES271" s="348"/>
      <c r="ET271" s="348"/>
      <c r="EU271" s="348"/>
      <c r="EV271" s="348"/>
      <c r="EW271" s="348"/>
      <c r="EX271" s="348"/>
      <c r="EY271" s="348"/>
      <c r="EZ271" s="348"/>
      <c r="FA271" s="348"/>
      <c r="FB271" s="348"/>
      <c r="FC271" s="348"/>
      <c r="FD271" s="348"/>
      <c r="FE271" s="348"/>
      <c r="FF271" s="348"/>
      <c r="FG271" s="348"/>
      <c r="FH271" s="348"/>
      <c r="FI271" s="348"/>
      <c r="FJ271" s="348"/>
      <c r="FK271" s="348"/>
      <c r="FL271" s="348"/>
      <c r="FM271" s="348"/>
      <c r="FN271" s="348"/>
      <c r="FO271" s="348"/>
      <c r="FP271" s="348"/>
      <c r="FQ271" s="348"/>
      <c r="FR271" s="348"/>
      <c r="FS271" s="348"/>
      <c r="FT271" s="348"/>
      <c r="FU271" s="348"/>
      <c r="FV271" s="348"/>
      <c r="FW271" s="348"/>
      <c r="FX271" s="348"/>
      <c r="FY271" s="348"/>
      <c r="FZ271" s="348"/>
      <c r="GA271" s="348"/>
      <c r="GB271" s="348"/>
      <c r="GC271" s="348"/>
      <c r="GD271" s="348"/>
      <c r="GE271" s="348"/>
      <c r="GF271" s="348"/>
      <c r="GG271" s="348"/>
      <c r="GH271" s="348"/>
      <c r="GI271" s="348"/>
      <c r="GJ271" s="348"/>
      <c r="GK271" s="348"/>
      <c r="GL271" s="348"/>
      <c r="GM271" s="348"/>
      <c r="GN271" s="348"/>
      <c r="GO271" s="348"/>
      <c r="GP271" s="348"/>
      <c r="GQ271" s="348"/>
      <c r="GR271" s="348"/>
      <c r="GS271" s="348"/>
      <c r="GT271" s="348"/>
      <c r="GU271" s="348"/>
      <c r="GV271" s="348"/>
      <c r="GW271" s="348"/>
      <c r="GX271" s="348"/>
      <c r="GY271" s="348"/>
      <c r="GZ271" s="348"/>
      <c r="HA271" s="348"/>
      <c r="HB271" s="348"/>
      <c r="HC271" s="348"/>
      <c r="HD271" s="348"/>
      <c r="HE271" s="348"/>
      <c r="HF271" s="348"/>
      <c r="HG271" s="348"/>
      <c r="HH271" s="348"/>
      <c r="HI271" s="348"/>
      <c r="HJ271" s="348"/>
      <c r="HK271" s="348"/>
      <c r="HL271" s="348"/>
      <c r="HM271" s="348"/>
      <c r="HN271" s="348"/>
      <c r="HO271" s="348"/>
      <c r="HP271" s="348"/>
      <c r="HQ271" s="348"/>
      <c r="HR271" s="348"/>
      <c r="HS271" s="348"/>
      <c r="HT271" s="348"/>
      <c r="HU271" s="348"/>
      <c r="HV271" s="348"/>
      <c r="HW271" s="348"/>
      <c r="HX271" s="348"/>
      <c r="HY271" s="348"/>
      <c r="HZ271" s="348"/>
      <c r="IA271" s="348"/>
      <c r="IB271" s="348"/>
      <c r="IC271" s="348"/>
      <c r="ID271" s="348"/>
      <c r="IE271" s="348"/>
      <c r="IF271" s="348"/>
      <c r="IG271" s="348"/>
      <c r="IH271" s="348"/>
      <c r="II271" s="348"/>
      <c r="IJ271" s="348"/>
      <c r="IK271" s="348"/>
      <c r="IL271" s="348"/>
      <c r="IM271" s="348"/>
      <c r="IN271" s="348"/>
      <c r="IO271" s="348"/>
      <c r="IP271" s="348"/>
      <c r="IQ271" s="348"/>
      <c r="IR271" s="348"/>
      <c r="IS271" s="348"/>
      <c r="IT271" s="348"/>
    </row>
    <row r="272" spans="1:254" s="238" customFormat="1" ht="25.5" x14ac:dyDescent="0.2">
      <c r="A272" s="381" t="s">
        <v>467</v>
      </c>
      <c r="B272" s="386" t="s">
        <v>792</v>
      </c>
      <c r="C272" s="386" t="s">
        <v>492</v>
      </c>
      <c r="D272" s="386" t="s">
        <v>413</v>
      </c>
      <c r="E272" s="386" t="s">
        <v>469</v>
      </c>
      <c r="F272" s="389"/>
      <c r="G272" s="379">
        <f>SUM(G273)</f>
        <v>0</v>
      </c>
      <c r="H272" s="348"/>
      <c r="I272" s="348"/>
      <c r="J272" s="348"/>
      <c r="K272" s="348"/>
      <c r="L272" s="348"/>
      <c r="M272" s="348"/>
      <c r="N272" s="348"/>
      <c r="O272" s="348"/>
      <c r="P272" s="348"/>
      <c r="Q272" s="348"/>
      <c r="R272" s="348"/>
      <c r="S272" s="348"/>
      <c r="T272" s="348"/>
      <c r="U272" s="348"/>
      <c r="V272" s="348"/>
      <c r="W272" s="348"/>
      <c r="X272" s="348"/>
      <c r="Y272" s="348"/>
      <c r="Z272" s="348"/>
      <c r="AA272" s="348"/>
      <c r="AB272" s="348"/>
      <c r="AC272" s="348"/>
      <c r="AD272" s="348"/>
      <c r="AE272" s="348"/>
      <c r="AF272" s="348"/>
      <c r="AG272" s="348"/>
      <c r="AH272" s="348"/>
      <c r="AI272" s="348"/>
      <c r="AJ272" s="348"/>
      <c r="AK272" s="348"/>
      <c r="AL272" s="348"/>
      <c r="AM272" s="348"/>
      <c r="AN272" s="348"/>
      <c r="AO272" s="348"/>
      <c r="AP272" s="348"/>
      <c r="AQ272" s="348"/>
      <c r="AR272" s="348"/>
      <c r="AS272" s="348"/>
      <c r="AT272" s="348"/>
      <c r="AU272" s="348"/>
      <c r="AV272" s="348"/>
      <c r="AW272" s="348"/>
      <c r="AX272" s="348"/>
      <c r="AY272" s="348"/>
      <c r="AZ272" s="348"/>
      <c r="BA272" s="348"/>
      <c r="BB272" s="348"/>
      <c r="BC272" s="348"/>
      <c r="BD272" s="348"/>
      <c r="BE272" s="348"/>
      <c r="BF272" s="348"/>
      <c r="BG272" s="348"/>
      <c r="BH272" s="348"/>
      <c r="BI272" s="348"/>
      <c r="BJ272" s="348"/>
      <c r="BK272" s="348"/>
      <c r="BL272" s="348"/>
      <c r="BM272" s="348"/>
      <c r="BN272" s="348"/>
      <c r="BO272" s="348"/>
      <c r="BP272" s="348"/>
      <c r="BQ272" s="348"/>
      <c r="BR272" s="348"/>
      <c r="BS272" s="348"/>
      <c r="BT272" s="348"/>
      <c r="BU272" s="348"/>
      <c r="BV272" s="348"/>
      <c r="BW272" s="348"/>
      <c r="BX272" s="348"/>
      <c r="BY272" s="348"/>
      <c r="BZ272" s="348"/>
      <c r="CA272" s="348"/>
      <c r="CB272" s="348"/>
      <c r="CC272" s="348"/>
      <c r="CD272" s="348"/>
      <c r="CE272" s="348"/>
      <c r="CF272" s="348"/>
      <c r="CG272" s="348"/>
      <c r="CH272" s="348"/>
      <c r="CI272" s="348"/>
      <c r="CJ272" s="348"/>
      <c r="CK272" s="348"/>
      <c r="CL272" s="348"/>
      <c r="CM272" s="348"/>
      <c r="CN272" s="348"/>
      <c r="CO272" s="348"/>
      <c r="CP272" s="348"/>
      <c r="CQ272" s="348"/>
      <c r="CR272" s="348"/>
      <c r="CS272" s="348"/>
      <c r="CT272" s="348"/>
      <c r="CU272" s="348"/>
      <c r="CV272" s="348"/>
      <c r="CW272" s="348"/>
      <c r="CX272" s="348"/>
      <c r="CY272" s="348"/>
      <c r="CZ272" s="348"/>
      <c r="DA272" s="348"/>
      <c r="DB272" s="348"/>
      <c r="DC272" s="348"/>
      <c r="DD272" s="348"/>
      <c r="DE272" s="348"/>
      <c r="DF272" s="348"/>
      <c r="DG272" s="348"/>
      <c r="DH272" s="348"/>
      <c r="DI272" s="348"/>
      <c r="DJ272" s="348"/>
      <c r="DK272" s="348"/>
      <c r="DL272" s="348"/>
      <c r="DM272" s="348"/>
      <c r="DN272" s="348"/>
      <c r="DO272" s="348"/>
      <c r="DP272" s="348"/>
      <c r="DQ272" s="348"/>
      <c r="DR272" s="348"/>
      <c r="DS272" s="348"/>
      <c r="DT272" s="348"/>
      <c r="DU272" s="348"/>
      <c r="DV272" s="348"/>
      <c r="DW272" s="348"/>
      <c r="DX272" s="348"/>
      <c r="DY272" s="348"/>
      <c r="DZ272" s="348"/>
      <c r="EA272" s="348"/>
      <c r="EB272" s="348"/>
      <c r="EC272" s="348"/>
      <c r="ED272" s="348"/>
      <c r="EE272" s="348"/>
      <c r="EF272" s="348"/>
      <c r="EG272" s="348"/>
      <c r="EH272" s="348"/>
      <c r="EI272" s="348"/>
      <c r="EJ272" s="348"/>
      <c r="EK272" s="348"/>
      <c r="EL272" s="348"/>
      <c r="EM272" s="348"/>
      <c r="EN272" s="348"/>
      <c r="EO272" s="348"/>
      <c r="EP272" s="348"/>
      <c r="EQ272" s="348"/>
      <c r="ER272" s="348"/>
      <c r="ES272" s="348"/>
      <c r="ET272" s="348"/>
      <c r="EU272" s="348"/>
      <c r="EV272" s="348"/>
      <c r="EW272" s="348"/>
      <c r="EX272" s="348"/>
      <c r="EY272" s="348"/>
      <c r="EZ272" s="348"/>
      <c r="FA272" s="348"/>
      <c r="FB272" s="348"/>
      <c r="FC272" s="348"/>
      <c r="FD272" s="348"/>
      <c r="FE272" s="348"/>
      <c r="FF272" s="348"/>
      <c r="FG272" s="348"/>
      <c r="FH272" s="348"/>
      <c r="FI272" s="348"/>
      <c r="FJ272" s="348"/>
      <c r="FK272" s="348"/>
      <c r="FL272" s="348"/>
      <c r="FM272" s="348"/>
      <c r="FN272" s="348"/>
      <c r="FO272" s="348"/>
      <c r="FP272" s="348"/>
      <c r="FQ272" s="348"/>
      <c r="FR272" s="348"/>
      <c r="FS272" s="348"/>
      <c r="FT272" s="348"/>
      <c r="FU272" s="348"/>
      <c r="FV272" s="348"/>
      <c r="FW272" s="348"/>
      <c r="FX272" s="348"/>
      <c r="FY272" s="348"/>
      <c r="FZ272" s="348"/>
      <c r="GA272" s="348"/>
      <c r="GB272" s="348"/>
      <c r="GC272" s="348"/>
      <c r="GD272" s="348"/>
      <c r="GE272" s="348"/>
      <c r="GF272" s="348"/>
      <c r="GG272" s="348"/>
      <c r="GH272" s="348"/>
      <c r="GI272" s="348"/>
      <c r="GJ272" s="348"/>
      <c r="GK272" s="348"/>
      <c r="GL272" s="348"/>
      <c r="GM272" s="348"/>
      <c r="GN272" s="348"/>
      <c r="GO272" s="348"/>
      <c r="GP272" s="348"/>
      <c r="GQ272" s="348"/>
      <c r="GR272" s="348"/>
      <c r="GS272" s="348"/>
      <c r="GT272" s="348"/>
      <c r="GU272" s="348"/>
      <c r="GV272" s="348"/>
      <c r="GW272" s="348"/>
      <c r="GX272" s="348"/>
      <c r="GY272" s="348"/>
      <c r="GZ272" s="348"/>
      <c r="HA272" s="348"/>
      <c r="HB272" s="348"/>
      <c r="HC272" s="348"/>
      <c r="HD272" s="348"/>
      <c r="HE272" s="348"/>
      <c r="HF272" s="348"/>
      <c r="HG272" s="348"/>
      <c r="HH272" s="348"/>
      <c r="HI272" s="348"/>
      <c r="HJ272" s="348"/>
      <c r="HK272" s="348"/>
      <c r="HL272" s="348"/>
      <c r="HM272" s="348"/>
      <c r="HN272" s="348"/>
      <c r="HO272" s="348"/>
      <c r="HP272" s="348"/>
      <c r="HQ272" s="348"/>
      <c r="HR272" s="348"/>
      <c r="HS272" s="348"/>
      <c r="HT272" s="348"/>
      <c r="HU272" s="348"/>
      <c r="HV272" s="348"/>
      <c r="HW272" s="348"/>
      <c r="HX272" s="348"/>
      <c r="HY272" s="348"/>
      <c r="HZ272" s="348"/>
      <c r="IA272" s="348"/>
      <c r="IB272" s="348"/>
      <c r="IC272" s="348"/>
      <c r="ID272" s="348"/>
      <c r="IE272" s="348"/>
      <c r="IF272" s="348"/>
      <c r="IG272" s="348"/>
      <c r="IH272" s="348"/>
      <c r="II272" s="348"/>
      <c r="IJ272" s="348"/>
      <c r="IK272" s="348"/>
      <c r="IL272" s="348"/>
      <c r="IM272" s="348"/>
      <c r="IN272" s="348"/>
      <c r="IO272" s="348"/>
      <c r="IP272" s="348"/>
      <c r="IQ272" s="348"/>
      <c r="IR272" s="348"/>
      <c r="IS272" s="348"/>
      <c r="IT272" s="348"/>
    </row>
    <row r="273" spans="1:254" s="238" customFormat="1" x14ac:dyDescent="0.2">
      <c r="A273" s="376" t="s">
        <v>802</v>
      </c>
      <c r="B273" s="382" t="s">
        <v>792</v>
      </c>
      <c r="C273" s="389" t="s">
        <v>413</v>
      </c>
      <c r="D273" s="389" t="s">
        <v>448</v>
      </c>
      <c r="E273" s="389" t="s">
        <v>478</v>
      </c>
      <c r="F273" s="389" t="s">
        <v>471</v>
      </c>
      <c r="G273" s="379">
        <v>0</v>
      </c>
      <c r="H273" s="348"/>
      <c r="I273" s="348"/>
      <c r="J273" s="348"/>
      <c r="K273" s="348"/>
      <c r="L273" s="348"/>
      <c r="M273" s="348"/>
      <c r="N273" s="348"/>
      <c r="O273" s="348"/>
      <c r="P273" s="348"/>
      <c r="Q273" s="348"/>
      <c r="R273" s="348"/>
      <c r="S273" s="348"/>
      <c r="T273" s="348"/>
      <c r="U273" s="348"/>
      <c r="V273" s="348"/>
      <c r="W273" s="348"/>
      <c r="X273" s="348"/>
      <c r="Y273" s="348"/>
      <c r="Z273" s="348"/>
      <c r="AA273" s="348"/>
      <c r="AB273" s="348"/>
      <c r="AC273" s="348"/>
      <c r="AD273" s="348"/>
      <c r="AE273" s="348"/>
      <c r="AF273" s="348"/>
      <c r="AG273" s="348"/>
      <c r="AH273" s="348"/>
      <c r="AI273" s="348"/>
      <c r="AJ273" s="348"/>
      <c r="AK273" s="348"/>
      <c r="AL273" s="348"/>
      <c r="AM273" s="348"/>
      <c r="AN273" s="348"/>
      <c r="AO273" s="348"/>
      <c r="AP273" s="348"/>
      <c r="AQ273" s="348"/>
      <c r="AR273" s="348"/>
      <c r="AS273" s="348"/>
      <c r="AT273" s="348"/>
      <c r="AU273" s="348"/>
      <c r="AV273" s="348"/>
      <c r="AW273" s="348"/>
      <c r="AX273" s="348"/>
      <c r="AY273" s="348"/>
      <c r="AZ273" s="348"/>
      <c r="BA273" s="348"/>
      <c r="BB273" s="348"/>
      <c r="BC273" s="348"/>
      <c r="BD273" s="348"/>
      <c r="BE273" s="348"/>
      <c r="BF273" s="348"/>
      <c r="BG273" s="348"/>
      <c r="BH273" s="348"/>
      <c r="BI273" s="348"/>
      <c r="BJ273" s="348"/>
      <c r="BK273" s="348"/>
      <c r="BL273" s="348"/>
      <c r="BM273" s="348"/>
      <c r="BN273" s="348"/>
      <c r="BO273" s="348"/>
      <c r="BP273" s="348"/>
      <c r="BQ273" s="348"/>
      <c r="BR273" s="348"/>
      <c r="BS273" s="348"/>
      <c r="BT273" s="348"/>
      <c r="BU273" s="348"/>
      <c r="BV273" s="348"/>
      <c r="BW273" s="348"/>
      <c r="BX273" s="348"/>
      <c r="BY273" s="348"/>
      <c r="BZ273" s="348"/>
      <c r="CA273" s="348"/>
      <c r="CB273" s="348"/>
      <c r="CC273" s="348"/>
      <c r="CD273" s="348"/>
      <c r="CE273" s="348"/>
      <c r="CF273" s="348"/>
      <c r="CG273" s="348"/>
      <c r="CH273" s="348"/>
      <c r="CI273" s="348"/>
      <c r="CJ273" s="348"/>
      <c r="CK273" s="348"/>
      <c r="CL273" s="348"/>
      <c r="CM273" s="348"/>
      <c r="CN273" s="348"/>
      <c r="CO273" s="348"/>
      <c r="CP273" s="348"/>
      <c r="CQ273" s="348"/>
      <c r="CR273" s="348"/>
      <c r="CS273" s="348"/>
      <c r="CT273" s="348"/>
      <c r="CU273" s="348"/>
      <c r="CV273" s="348"/>
      <c r="CW273" s="348"/>
      <c r="CX273" s="348"/>
      <c r="CY273" s="348"/>
      <c r="CZ273" s="348"/>
      <c r="DA273" s="348"/>
      <c r="DB273" s="348"/>
      <c r="DC273" s="348"/>
      <c r="DD273" s="348"/>
      <c r="DE273" s="348"/>
      <c r="DF273" s="348"/>
      <c r="DG273" s="348"/>
      <c r="DH273" s="348"/>
      <c r="DI273" s="348"/>
      <c r="DJ273" s="348"/>
      <c r="DK273" s="348"/>
      <c r="DL273" s="348"/>
      <c r="DM273" s="348"/>
      <c r="DN273" s="348"/>
      <c r="DO273" s="348"/>
      <c r="DP273" s="348"/>
      <c r="DQ273" s="348"/>
      <c r="DR273" s="348"/>
      <c r="DS273" s="348"/>
      <c r="DT273" s="348"/>
      <c r="DU273" s="348"/>
      <c r="DV273" s="348"/>
      <c r="DW273" s="348"/>
      <c r="DX273" s="348"/>
      <c r="DY273" s="348"/>
      <c r="DZ273" s="348"/>
      <c r="EA273" s="348"/>
      <c r="EB273" s="348"/>
      <c r="EC273" s="348"/>
      <c r="ED273" s="348"/>
      <c r="EE273" s="348"/>
      <c r="EF273" s="348"/>
      <c r="EG273" s="348"/>
      <c r="EH273" s="348"/>
      <c r="EI273" s="348"/>
      <c r="EJ273" s="348"/>
      <c r="EK273" s="348"/>
      <c r="EL273" s="348"/>
      <c r="EM273" s="348"/>
      <c r="EN273" s="348"/>
      <c r="EO273" s="348"/>
      <c r="EP273" s="348"/>
      <c r="EQ273" s="348"/>
      <c r="ER273" s="348"/>
      <c r="ES273" s="348"/>
      <c r="ET273" s="348"/>
      <c r="EU273" s="348"/>
      <c r="EV273" s="348"/>
      <c r="EW273" s="348"/>
      <c r="EX273" s="348"/>
      <c r="EY273" s="348"/>
      <c r="EZ273" s="348"/>
      <c r="FA273" s="348"/>
      <c r="FB273" s="348"/>
      <c r="FC273" s="348"/>
      <c r="FD273" s="348"/>
      <c r="FE273" s="348"/>
      <c r="FF273" s="348"/>
      <c r="FG273" s="348"/>
      <c r="FH273" s="348"/>
      <c r="FI273" s="348"/>
      <c r="FJ273" s="348"/>
      <c r="FK273" s="348"/>
      <c r="FL273" s="348"/>
      <c r="FM273" s="348"/>
      <c r="FN273" s="348"/>
      <c r="FO273" s="348"/>
      <c r="FP273" s="348"/>
      <c r="FQ273" s="348"/>
      <c r="FR273" s="348"/>
      <c r="FS273" s="348"/>
      <c r="FT273" s="348"/>
      <c r="FU273" s="348"/>
      <c r="FV273" s="348"/>
      <c r="FW273" s="348"/>
      <c r="FX273" s="348"/>
      <c r="FY273" s="348"/>
      <c r="FZ273" s="348"/>
      <c r="GA273" s="348"/>
      <c r="GB273" s="348"/>
      <c r="GC273" s="348"/>
      <c r="GD273" s="348"/>
      <c r="GE273" s="348"/>
      <c r="GF273" s="348"/>
      <c r="GG273" s="348"/>
      <c r="GH273" s="348"/>
      <c r="GI273" s="348"/>
      <c r="GJ273" s="348"/>
      <c r="GK273" s="348"/>
      <c r="GL273" s="348"/>
      <c r="GM273" s="348"/>
      <c r="GN273" s="348"/>
      <c r="GO273" s="348"/>
      <c r="GP273" s="348"/>
      <c r="GQ273" s="348"/>
      <c r="GR273" s="348"/>
      <c r="GS273" s="348"/>
      <c r="GT273" s="348"/>
      <c r="GU273" s="348"/>
      <c r="GV273" s="348"/>
      <c r="GW273" s="348"/>
      <c r="GX273" s="348"/>
      <c r="GY273" s="348"/>
      <c r="GZ273" s="348"/>
      <c r="HA273" s="348"/>
      <c r="HB273" s="348"/>
      <c r="HC273" s="348"/>
      <c r="HD273" s="348"/>
      <c r="HE273" s="348"/>
      <c r="HF273" s="348"/>
      <c r="HG273" s="348"/>
      <c r="HH273" s="348"/>
      <c r="HI273" s="348"/>
      <c r="HJ273" s="348"/>
      <c r="HK273" s="348"/>
      <c r="HL273" s="348"/>
      <c r="HM273" s="348"/>
      <c r="HN273" s="348"/>
      <c r="HO273" s="348"/>
      <c r="HP273" s="348"/>
      <c r="HQ273" s="348"/>
      <c r="HR273" s="348"/>
      <c r="HS273" s="348"/>
      <c r="HT273" s="348"/>
      <c r="HU273" s="348"/>
      <c r="HV273" s="348"/>
      <c r="HW273" s="348"/>
      <c r="HX273" s="348"/>
      <c r="HY273" s="348"/>
      <c r="HZ273" s="348"/>
      <c r="IA273" s="348"/>
      <c r="IB273" s="348"/>
      <c r="IC273" s="348"/>
      <c r="ID273" s="348"/>
      <c r="IE273" s="348"/>
      <c r="IF273" s="348"/>
      <c r="IG273" s="348"/>
      <c r="IH273" s="348"/>
      <c r="II273" s="348"/>
      <c r="IJ273" s="348"/>
      <c r="IK273" s="348"/>
      <c r="IL273" s="348"/>
      <c r="IM273" s="348"/>
      <c r="IN273" s="348"/>
      <c r="IO273" s="348"/>
      <c r="IP273" s="348"/>
      <c r="IQ273" s="348"/>
      <c r="IR273" s="348"/>
      <c r="IS273" s="348"/>
      <c r="IT273" s="348"/>
    </row>
    <row r="274" spans="1:254" s="238" customFormat="1" ht="13.5" x14ac:dyDescent="0.25">
      <c r="A274" s="371" t="s">
        <v>800</v>
      </c>
      <c r="B274" s="373" t="s">
        <v>792</v>
      </c>
      <c r="C274" s="387" t="s">
        <v>492</v>
      </c>
      <c r="D274" s="387" t="s">
        <v>413</v>
      </c>
      <c r="E274" s="387" t="s">
        <v>465</v>
      </c>
      <c r="F274" s="387"/>
      <c r="G274" s="374">
        <f>SUM(G275)</f>
        <v>271</v>
      </c>
      <c r="H274" s="348"/>
      <c r="I274" s="348"/>
      <c r="J274" s="348"/>
      <c r="K274" s="348"/>
      <c r="L274" s="348"/>
      <c r="M274" s="348"/>
      <c r="N274" s="348"/>
      <c r="O274" s="348"/>
      <c r="P274" s="348"/>
      <c r="Q274" s="348"/>
      <c r="R274" s="348"/>
      <c r="S274" s="348"/>
      <c r="T274" s="348"/>
      <c r="U274" s="348"/>
      <c r="V274" s="348"/>
      <c r="W274" s="348"/>
      <c r="X274" s="348"/>
      <c r="Y274" s="348"/>
      <c r="Z274" s="348"/>
      <c r="AA274" s="348"/>
      <c r="AB274" s="348"/>
      <c r="AC274" s="348"/>
      <c r="AD274" s="348"/>
      <c r="AE274" s="348"/>
      <c r="AF274" s="348"/>
      <c r="AG274" s="348"/>
      <c r="AH274" s="348"/>
      <c r="AI274" s="348"/>
      <c r="AJ274" s="348"/>
      <c r="AK274" s="348"/>
      <c r="AL274" s="348"/>
      <c r="AM274" s="348"/>
      <c r="AN274" s="348"/>
      <c r="AO274" s="348"/>
      <c r="AP274" s="348"/>
      <c r="AQ274" s="348"/>
      <c r="AR274" s="348"/>
      <c r="AS274" s="348"/>
      <c r="AT274" s="348"/>
      <c r="AU274" s="348"/>
      <c r="AV274" s="348"/>
      <c r="AW274" s="348"/>
      <c r="AX274" s="348"/>
      <c r="AY274" s="348"/>
      <c r="AZ274" s="348"/>
      <c r="BA274" s="348"/>
      <c r="BB274" s="348"/>
      <c r="BC274" s="348"/>
      <c r="BD274" s="348"/>
      <c r="BE274" s="348"/>
      <c r="BF274" s="348"/>
      <c r="BG274" s="348"/>
      <c r="BH274" s="348"/>
      <c r="BI274" s="348"/>
      <c r="BJ274" s="348"/>
      <c r="BK274" s="348"/>
      <c r="BL274" s="348"/>
      <c r="BM274" s="348"/>
      <c r="BN274" s="348"/>
      <c r="BO274" s="348"/>
      <c r="BP274" s="348"/>
      <c r="BQ274" s="348"/>
      <c r="BR274" s="348"/>
      <c r="BS274" s="348"/>
      <c r="BT274" s="348"/>
      <c r="BU274" s="348"/>
      <c r="BV274" s="348"/>
      <c r="BW274" s="348"/>
      <c r="BX274" s="348"/>
      <c r="BY274" s="348"/>
      <c r="BZ274" s="348"/>
      <c r="CA274" s="348"/>
      <c r="CB274" s="348"/>
      <c r="CC274" s="348"/>
      <c r="CD274" s="348"/>
      <c r="CE274" s="348"/>
      <c r="CF274" s="348"/>
      <c r="CG274" s="348"/>
      <c r="CH274" s="348"/>
      <c r="CI274" s="348"/>
      <c r="CJ274" s="348"/>
      <c r="CK274" s="348"/>
      <c r="CL274" s="348"/>
      <c r="CM274" s="348"/>
      <c r="CN274" s="348"/>
      <c r="CO274" s="348"/>
      <c r="CP274" s="348"/>
      <c r="CQ274" s="348"/>
      <c r="CR274" s="348"/>
      <c r="CS274" s="348"/>
      <c r="CT274" s="348"/>
      <c r="CU274" s="348"/>
      <c r="CV274" s="348"/>
      <c r="CW274" s="348"/>
      <c r="CX274" s="348"/>
      <c r="CY274" s="348"/>
      <c r="CZ274" s="348"/>
      <c r="DA274" s="348"/>
      <c r="DB274" s="348"/>
      <c r="DC274" s="348"/>
      <c r="DD274" s="348"/>
      <c r="DE274" s="348"/>
      <c r="DF274" s="348"/>
      <c r="DG274" s="348"/>
      <c r="DH274" s="348"/>
      <c r="DI274" s="348"/>
      <c r="DJ274" s="348"/>
      <c r="DK274" s="348"/>
      <c r="DL274" s="348"/>
      <c r="DM274" s="348"/>
      <c r="DN274" s="348"/>
      <c r="DO274" s="348"/>
      <c r="DP274" s="348"/>
      <c r="DQ274" s="348"/>
      <c r="DR274" s="348"/>
      <c r="DS274" s="348"/>
      <c r="DT274" s="348"/>
      <c r="DU274" s="348"/>
      <c r="DV274" s="348"/>
      <c r="DW274" s="348"/>
      <c r="DX274" s="348"/>
      <c r="DY274" s="348"/>
      <c r="DZ274" s="348"/>
      <c r="EA274" s="348"/>
      <c r="EB274" s="348"/>
      <c r="EC274" s="348"/>
      <c r="ED274" s="348"/>
      <c r="EE274" s="348"/>
      <c r="EF274" s="348"/>
      <c r="EG274" s="348"/>
      <c r="EH274" s="348"/>
      <c r="EI274" s="348"/>
      <c r="EJ274" s="348"/>
      <c r="EK274" s="348"/>
      <c r="EL274" s="348"/>
      <c r="EM274" s="348"/>
      <c r="EN274" s="348"/>
      <c r="EO274" s="348"/>
      <c r="EP274" s="348"/>
      <c r="EQ274" s="348"/>
      <c r="ER274" s="348"/>
      <c r="ES274" s="348"/>
      <c r="ET274" s="348"/>
      <c r="EU274" s="348"/>
      <c r="EV274" s="348"/>
      <c r="EW274" s="348"/>
      <c r="EX274" s="348"/>
      <c r="EY274" s="348"/>
      <c r="EZ274" s="348"/>
      <c r="FA274" s="348"/>
      <c r="FB274" s="348"/>
      <c r="FC274" s="348"/>
      <c r="FD274" s="348"/>
      <c r="FE274" s="348"/>
      <c r="FF274" s="348"/>
      <c r="FG274" s="348"/>
      <c r="FH274" s="348"/>
      <c r="FI274" s="348"/>
      <c r="FJ274" s="348"/>
      <c r="FK274" s="348"/>
      <c r="FL274" s="348"/>
      <c r="FM274" s="348"/>
      <c r="FN274" s="348"/>
      <c r="FO274" s="348"/>
      <c r="FP274" s="348"/>
      <c r="FQ274" s="348"/>
      <c r="FR274" s="348"/>
      <c r="FS274" s="348"/>
      <c r="FT274" s="348"/>
      <c r="FU274" s="348"/>
      <c r="FV274" s="348"/>
      <c r="FW274" s="348"/>
      <c r="FX274" s="348"/>
      <c r="FY274" s="348"/>
      <c r="FZ274" s="348"/>
      <c r="GA274" s="348"/>
      <c r="GB274" s="348"/>
      <c r="GC274" s="348"/>
      <c r="GD274" s="348"/>
      <c r="GE274" s="348"/>
      <c r="GF274" s="348"/>
      <c r="GG274" s="348"/>
      <c r="GH274" s="348"/>
      <c r="GI274" s="348"/>
      <c r="GJ274" s="348"/>
      <c r="GK274" s="348"/>
      <c r="GL274" s="348"/>
      <c r="GM274" s="348"/>
      <c r="GN274" s="348"/>
      <c r="GO274" s="348"/>
      <c r="GP274" s="348"/>
      <c r="GQ274" s="348"/>
      <c r="GR274" s="348"/>
      <c r="GS274" s="348"/>
      <c r="GT274" s="348"/>
      <c r="GU274" s="348"/>
      <c r="GV274" s="348"/>
      <c r="GW274" s="348"/>
      <c r="GX274" s="348"/>
      <c r="GY274" s="348"/>
      <c r="GZ274" s="348"/>
      <c r="HA274" s="348"/>
      <c r="HB274" s="348"/>
      <c r="HC274" s="348"/>
      <c r="HD274" s="348"/>
      <c r="HE274" s="348"/>
      <c r="HF274" s="348"/>
      <c r="HG274" s="348"/>
      <c r="HH274" s="348"/>
      <c r="HI274" s="348"/>
      <c r="HJ274" s="348"/>
      <c r="HK274" s="348"/>
      <c r="HL274" s="348"/>
      <c r="HM274" s="348"/>
      <c r="HN274" s="348"/>
      <c r="HO274" s="348"/>
      <c r="HP274" s="348"/>
      <c r="HQ274" s="348"/>
      <c r="HR274" s="348"/>
      <c r="HS274" s="348"/>
      <c r="HT274" s="348"/>
      <c r="HU274" s="348"/>
      <c r="HV274" s="348"/>
      <c r="HW274" s="348"/>
      <c r="HX274" s="348"/>
      <c r="HY274" s="348"/>
      <c r="HZ274" s="348"/>
      <c r="IA274" s="348"/>
      <c r="IB274" s="348"/>
      <c r="IC274" s="348"/>
      <c r="ID274" s="348"/>
      <c r="IE274" s="348"/>
      <c r="IF274" s="348"/>
      <c r="IG274" s="348"/>
      <c r="IH274" s="348"/>
      <c r="II274" s="348"/>
      <c r="IJ274" s="348"/>
      <c r="IK274" s="348"/>
      <c r="IL274" s="348"/>
      <c r="IM274" s="348"/>
      <c r="IN274" s="348"/>
      <c r="IO274" s="348"/>
      <c r="IP274" s="348"/>
      <c r="IQ274" s="348"/>
      <c r="IR274" s="348"/>
      <c r="IS274" s="348"/>
      <c r="IT274" s="348"/>
    </row>
    <row r="275" spans="1:254" s="238" customFormat="1" ht="25.5" x14ac:dyDescent="0.2">
      <c r="A275" s="376" t="s">
        <v>472</v>
      </c>
      <c r="B275" s="378" t="s">
        <v>792</v>
      </c>
      <c r="C275" s="389" t="s">
        <v>492</v>
      </c>
      <c r="D275" s="389" t="s">
        <v>413</v>
      </c>
      <c r="E275" s="389" t="s">
        <v>465</v>
      </c>
      <c r="F275" s="389" t="s">
        <v>473</v>
      </c>
      <c r="G275" s="379">
        <v>271</v>
      </c>
      <c r="H275" s="348"/>
      <c r="I275" s="348"/>
      <c r="J275" s="348"/>
      <c r="K275" s="348"/>
      <c r="L275" s="348"/>
      <c r="M275" s="348"/>
      <c r="N275" s="348"/>
      <c r="O275" s="348"/>
      <c r="P275" s="348"/>
      <c r="Q275" s="348"/>
      <c r="R275" s="348"/>
      <c r="S275" s="348"/>
      <c r="T275" s="348"/>
      <c r="U275" s="348"/>
      <c r="V275" s="348"/>
      <c r="W275" s="348"/>
      <c r="X275" s="348"/>
      <c r="Y275" s="348"/>
      <c r="Z275" s="348"/>
      <c r="AA275" s="348"/>
      <c r="AB275" s="348"/>
      <c r="AC275" s="348"/>
      <c r="AD275" s="348"/>
      <c r="AE275" s="348"/>
      <c r="AF275" s="348"/>
      <c r="AG275" s="348"/>
      <c r="AH275" s="348"/>
      <c r="AI275" s="348"/>
      <c r="AJ275" s="348"/>
      <c r="AK275" s="348"/>
      <c r="AL275" s="348"/>
      <c r="AM275" s="348"/>
      <c r="AN275" s="348"/>
      <c r="AO275" s="348"/>
      <c r="AP275" s="348"/>
      <c r="AQ275" s="348"/>
      <c r="AR275" s="348"/>
      <c r="AS275" s="348"/>
      <c r="AT275" s="348"/>
      <c r="AU275" s="348"/>
      <c r="AV275" s="348"/>
      <c r="AW275" s="348"/>
      <c r="AX275" s="348"/>
      <c r="AY275" s="348"/>
      <c r="AZ275" s="348"/>
      <c r="BA275" s="348"/>
      <c r="BB275" s="348"/>
      <c r="BC275" s="348"/>
      <c r="BD275" s="348"/>
      <c r="BE275" s="348"/>
      <c r="BF275" s="348"/>
      <c r="BG275" s="348"/>
      <c r="BH275" s="348"/>
      <c r="BI275" s="348"/>
      <c r="BJ275" s="348"/>
      <c r="BK275" s="348"/>
      <c r="BL275" s="348"/>
      <c r="BM275" s="348"/>
      <c r="BN275" s="348"/>
      <c r="BO275" s="348"/>
      <c r="BP275" s="348"/>
      <c r="BQ275" s="348"/>
      <c r="BR275" s="348"/>
      <c r="BS275" s="348"/>
      <c r="BT275" s="348"/>
      <c r="BU275" s="348"/>
      <c r="BV275" s="348"/>
      <c r="BW275" s="348"/>
      <c r="BX275" s="348"/>
      <c r="BY275" s="348"/>
      <c r="BZ275" s="348"/>
      <c r="CA275" s="348"/>
      <c r="CB275" s="348"/>
      <c r="CC275" s="348"/>
      <c r="CD275" s="348"/>
      <c r="CE275" s="348"/>
      <c r="CF275" s="348"/>
      <c r="CG275" s="348"/>
      <c r="CH275" s="348"/>
      <c r="CI275" s="348"/>
      <c r="CJ275" s="348"/>
      <c r="CK275" s="348"/>
      <c r="CL275" s="348"/>
      <c r="CM275" s="348"/>
      <c r="CN275" s="348"/>
      <c r="CO275" s="348"/>
      <c r="CP275" s="348"/>
      <c r="CQ275" s="348"/>
      <c r="CR275" s="348"/>
      <c r="CS275" s="348"/>
      <c r="CT275" s="348"/>
      <c r="CU275" s="348"/>
      <c r="CV275" s="348"/>
      <c r="CW275" s="348"/>
      <c r="CX275" s="348"/>
      <c r="CY275" s="348"/>
      <c r="CZ275" s="348"/>
      <c r="DA275" s="348"/>
      <c r="DB275" s="348"/>
      <c r="DC275" s="348"/>
      <c r="DD275" s="348"/>
      <c r="DE275" s="348"/>
      <c r="DF275" s="348"/>
      <c r="DG275" s="348"/>
      <c r="DH275" s="348"/>
      <c r="DI275" s="348"/>
      <c r="DJ275" s="348"/>
      <c r="DK275" s="348"/>
      <c r="DL275" s="348"/>
      <c r="DM275" s="348"/>
      <c r="DN275" s="348"/>
      <c r="DO275" s="348"/>
      <c r="DP275" s="348"/>
      <c r="DQ275" s="348"/>
      <c r="DR275" s="348"/>
      <c r="DS275" s="348"/>
      <c r="DT275" s="348"/>
      <c r="DU275" s="348"/>
      <c r="DV275" s="348"/>
      <c r="DW275" s="348"/>
      <c r="DX275" s="348"/>
      <c r="DY275" s="348"/>
      <c r="DZ275" s="348"/>
      <c r="EA275" s="348"/>
      <c r="EB275" s="348"/>
      <c r="EC275" s="348"/>
      <c r="ED275" s="348"/>
      <c r="EE275" s="348"/>
      <c r="EF275" s="348"/>
      <c r="EG275" s="348"/>
      <c r="EH275" s="348"/>
      <c r="EI275" s="348"/>
      <c r="EJ275" s="348"/>
      <c r="EK275" s="348"/>
      <c r="EL275" s="348"/>
      <c r="EM275" s="348"/>
      <c r="EN275" s="348"/>
      <c r="EO275" s="348"/>
      <c r="EP275" s="348"/>
      <c r="EQ275" s="348"/>
      <c r="ER275" s="348"/>
      <c r="ES275" s="348"/>
      <c r="ET275" s="348"/>
      <c r="EU275" s="348"/>
      <c r="EV275" s="348"/>
      <c r="EW275" s="348"/>
      <c r="EX275" s="348"/>
      <c r="EY275" s="348"/>
      <c r="EZ275" s="348"/>
      <c r="FA275" s="348"/>
      <c r="FB275" s="348"/>
      <c r="FC275" s="348"/>
      <c r="FD275" s="348"/>
      <c r="FE275" s="348"/>
      <c r="FF275" s="348"/>
      <c r="FG275" s="348"/>
      <c r="FH275" s="348"/>
      <c r="FI275" s="348"/>
      <c r="FJ275" s="348"/>
      <c r="FK275" s="348"/>
      <c r="FL275" s="348"/>
      <c r="FM275" s="348"/>
      <c r="FN275" s="348"/>
      <c r="FO275" s="348"/>
      <c r="FP275" s="348"/>
      <c r="FQ275" s="348"/>
      <c r="FR275" s="348"/>
      <c r="FS275" s="348"/>
      <c r="FT275" s="348"/>
      <c r="FU275" s="348"/>
      <c r="FV275" s="348"/>
      <c r="FW275" s="348"/>
      <c r="FX275" s="348"/>
      <c r="FY275" s="348"/>
      <c r="FZ275" s="348"/>
      <c r="GA275" s="348"/>
      <c r="GB275" s="348"/>
      <c r="GC275" s="348"/>
      <c r="GD275" s="348"/>
      <c r="GE275" s="348"/>
      <c r="GF275" s="348"/>
      <c r="GG275" s="348"/>
      <c r="GH275" s="348"/>
      <c r="GI275" s="348"/>
      <c r="GJ275" s="348"/>
      <c r="GK275" s="348"/>
      <c r="GL275" s="348"/>
      <c r="GM275" s="348"/>
      <c r="GN275" s="348"/>
      <c r="GO275" s="348"/>
      <c r="GP275" s="348"/>
      <c r="GQ275" s="348"/>
      <c r="GR275" s="348"/>
      <c r="GS275" s="348"/>
      <c r="GT275" s="348"/>
      <c r="GU275" s="348"/>
      <c r="GV275" s="348"/>
      <c r="GW275" s="348"/>
      <c r="GX275" s="348"/>
      <c r="GY275" s="348"/>
      <c r="GZ275" s="348"/>
      <c r="HA275" s="348"/>
      <c r="HB275" s="348"/>
      <c r="HC275" s="348"/>
      <c r="HD275" s="348"/>
      <c r="HE275" s="348"/>
      <c r="HF275" s="348"/>
      <c r="HG275" s="348"/>
      <c r="HH275" s="348"/>
      <c r="HI275" s="348"/>
      <c r="HJ275" s="348"/>
      <c r="HK275" s="348"/>
      <c r="HL275" s="348"/>
      <c r="HM275" s="348"/>
      <c r="HN275" s="348"/>
      <c r="HO275" s="348"/>
      <c r="HP275" s="348"/>
      <c r="HQ275" s="348"/>
      <c r="HR275" s="348"/>
      <c r="HS275" s="348"/>
      <c r="HT275" s="348"/>
      <c r="HU275" s="348"/>
      <c r="HV275" s="348"/>
      <c r="HW275" s="348"/>
      <c r="HX275" s="348"/>
      <c r="HY275" s="348"/>
      <c r="HZ275" s="348"/>
      <c r="IA275" s="348"/>
      <c r="IB275" s="348"/>
      <c r="IC275" s="348"/>
      <c r="ID275" s="348"/>
      <c r="IE275" s="348"/>
      <c r="IF275" s="348"/>
      <c r="IG275" s="348"/>
      <c r="IH275" s="348"/>
      <c r="II275" s="348"/>
      <c r="IJ275" s="348"/>
      <c r="IK275" s="348"/>
      <c r="IL275" s="348"/>
      <c r="IM275" s="348"/>
      <c r="IN275" s="348"/>
      <c r="IO275" s="348"/>
      <c r="IP275" s="348"/>
      <c r="IQ275" s="348"/>
      <c r="IR275" s="348"/>
      <c r="IS275" s="348"/>
      <c r="IT275" s="348"/>
    </row>
    <row r="276" spans="1:254" ht="13.5" x14ac:dyDescent="0.25">
      <c r="A276" s="412" t="s">
        <v>614</v>
      </c>
      <c r="B276" s="373" t="s">
        <v>792</v>
      </c>
      <c r="C276" s="387" t="s">
        <v>492</v>
      </c>
      <c r="D276" s="387" t="s">
        <v>413</v>
      </c>
      <c r="E276" s="387" t="s">
        <v>606</v>
      </c>
      <c r="F276" s="387"/>
      <c r="G276" s="374">
        <f>SUM(G277+G279+G281)</f>
        <v>37716</v>
      </c>
      <c r="H276" s="407"/>
      <c r="I276" s="407"/>
      <c r="J276" s="407"/>
      <c r="K276" s="407"/>
      <c r="L276" s="407"/>
      <c r="M276" s="407"/>
      <c r="N276" s="407"/>
      <c r="O276" s="407"/>
      <c r="P276" s="407"/>
      <c r="Q276" s="407"/>
      <c r="R276" s="407"/>
      <c r="S276" s="407"/>
      <c r="T276" s="407"/>
      <c r="U276" s="407"/>
      <c r="V276" s="407"/>
      <c r="W276" s="407"/>
      <c r="X276" s="407"/>
      <c r="Y276" s="407"/>
      <c r="Z276" s="407"/>
      <c r="AA276" s="407"/>
      <c r="AB276" s="407"/>
      <c r="AC276" s="407"/>
      <c r="AD276" s="407"/>
      <c r="AE276" s="407"/>
      <c r="AF276" s="407"/>
      <c r="AG276" s="407"/>
      <c r="AH276" s="407"/>
      <c r="AI276" s="407"/>
      <c r="AJ276" s="407"/>
      <c r="AK276" s="407"/>
      <c r="AL276" s="407"/>
      <c r="AM276" s="407"/>
      <c r="AN276" s="407"/>
      <c r="AO276" s="407"/>
      <c r="AP276" s="407"/>
      <c r="AQ276" s="407"/>
      <c r="AR276" s="407"/>
      <c r="AS276" s="407"/>
      <c r="AT276" s="407"/>
      <c r="AU276" s="407"/>
      <c r="AV276" s="407"/>
      <c r="AW276" s="407"/>
      <c r="AX276" s="407"/>
      <c r="AY276" s="407"/>
      <c r="AZ276" s="407"/>
      <c r="BA276" s="407"/>
      <c r="BB276" s="407"/>
      <c r="BC276" s="407"/>
      <c r="BD276" s="407"/>
      <c r="BE276" s="407"/>
      <c r="BF276" s="407"/>
      <c r="BG276" s="407"/>
      <c r="BH276" s="407"/>
      <c r="BI276" s="407"/>
      <c r="BJ276" s="407"/>
      <c r="BK276" s="407"/>
      <c r="BL276" s="407"/>
      <c r="BM276" s="407"/>
      <c r="BN276" s="407"/>
      <c r="BO276" s="407"/>
      <c r="BP276" s="407"/>
      <c r="BQ276" s="407"/>
      <c r="BR276" s="407"/>
      <c r="BS276" s="407"/>
      <c r="BT276" s="407"/>
      <c r="BU276" s="407"/>
      <c r="BV276" s="407"/>
      <c r="BW276" s="407"/>
      <c r="BX276" s="407"/>
      <c r="BY276" s="407"/>
      <c r="BZ276" s="407"/>
      <c r="CA276" s="407"/>
      <c r="CB276" s="407"/>
      <c r="CC276" s="407"/>
      <c r="CD276" s="407"/>
      <c r="CE276" s="407"/>
      <c r="CF276" s="407"/>
      <c r="CG276" s="407"/>
      <c r="CH276" s="407"/>
      <c r="CI276" s="407"/>
      <c r="CJ276" s="407"/>
      <c r="CK276" s="407"/>
      <c r="CL276" s="407"/>
      <c r="CM276" s="407"/>
      <c r="CN276" s="407"/>
      <c r="CO276" s="407"/>
      <c r="CP276" s="407"/>
      <c r="CQ276" s="407"/>
      <c r="CR276" s="407"/>
      <c r="CS276" s="407"/>
      <c r="CT276" s="407"/>
      <c r="CU276" s="407"/>
      <c r="CV276" s="407"/>
      <c r="CW276" s="407"/>
      <c r="CX276" s="407"/>
      <c r="CY276" s="407"/>
      <c r="CZ276" s="407"/>
      <c r="DA276" s="407"/>
      <c r="DB276" s="407"/>
      <c r="DC276" s="407"/>
      <c r="DD276" s="407"/>
      <c r="DE276" s="407"/>
      <c r="DF276" s="407"/>
      <c r="DG276" s="407"/>
      <c r="DH276" s="407"/>
      <c r="DI276" s="407"/>
      <c r="DJ276" s="407"/>
      <c r="DK276" s="407"/>
      <c r="DL276" s="407"/>
      <c r="DM276" s="407"/>
      <c r="DN276" s="407"/>
      <c r="DO276" s="407"/>
      <c r="DP276" s="407"/>
      <c r="DQ276" s="407"/>
      <c r="DR276" s="407"/>
      <c r="DS276" s="407"/>
      <c r="DT276" s="407"/>
      <c r="DU276" s="407"/>
      <c r="DV276" s="407"/>
      <c r="DW276" s="407"/>
      <c r="DX276" s="407"/>
      <c r="DY276" s="407"/>
      <c r="DZ276" s="407"/>
      <c r="EA276" s="407"/>
      <c r="EB276" s="407"/>
      <c r="EC276" s="407"/>
      <c r="ED276" s="407"/>
      <c r="EE276" s="407"/>
      <c r="EF276" s="407"/>
      <c r="EG276" s="407"/>
      <c r="EH276" s="407"/>
      <c r="EI276" s="407"/>
      <c r="EJ276" s="407"/>
      <c r="EK276" s="407"/>
      <c r="EL276" s="407"/>
      <c r="EM276" s="407"/>
      <c r="EN276" s="407"/>
      <c r="EO276" s="407"/>
      <c r="EP276" s="407"/>
      <c r="EQ276" s="407"/>
      <c r="ER276" s="407"/>
      <c r="ES276" s="407"/>
      <c r="ET276" s="407"/>
      <c r="EU276" s="407"/>
      <c r="EV276" s="407"/>
      <c r="EW276" s="407"/>
      <c r="EX276" s="407"/>
      <c r="EY276" s="407"/>
      <c r="EZ276" s="407"/>
      <c r="FA276" s="407"/>
      <c r="FB276" s="407"/>
      <c r="FC276" s="407"/>
      <c r="FD276" s="407"/>
      <c r="FE276" s="407"/>
      <c r="FF276" s="407"/>
      <c r="FG276" s="407"/>
      <c r="FH276" s="407"/>
      <c r="FI276" s="407"/>
      <c r="FJ276" s="407"/>
      <c r="FK276" s="407"/>
      <c r="FL276" s="407"/>
      <c r="FM276" s="407"/>
      <c r="FN276" s="407"/>
      <c r="FO276" s="407"/>
      <c r="FP276" s="407"/>
      <c r="FQ276" s="407"/>
      <c r="FR276" s="407"/>
      <c r="FS276" s="407"/>
      <c r="FT276" s="407"/>
      <c r="FU276" s="407"/>
      <c r="FV276" s="407"/>
      <c r="FW276" s="407"/>
      <c r="FX276" s="407"/>
      <c r="FY276" s="407"/>
      <c r="FZ276" s="407"/>
      <c r="GA276" s="407"/>
      <c r="GB276" s="407"/>
      <c r="GC276" s="407"/>
      <c r="GD276" s="407"/>
      <c r="GE276" s="407"/>
      <c r="GF276" s="407"/>
      <c r="GG276" s="407"/>
      <c r="GH276" s="407"/>
      <c r="GI276" s="407"/>
      <c r="GJ276" s="407"/>
      <c r="GK276" s="407"/>
      <c r="GL276" s="407"/>
      <c r="GM276" s="407"/>
      <c r="GN276" s="407"/>
      <c r="GO276" s="407"/>
      <c r="GP276" s="407"/>
      <c r="GQ276" s="407"/>
      <c r="GR276" s="407"/>
      <c r="GS276" s="407"/>
      <c r="GT276" s="407"/>
      <c r="GU276" s="407"/>
      <c r="GV276" s="407"/>
      <c r="GW276" s="407"/>
      <c r="GX276" s="407"/>
      <c r="GY276" s="407"/>
      <c r="GZ276" s="407"/>
      <c r="HA276" s="407"/>
      <c r="HB276" s="407"/>
      <c r="HC276" s="407"/>
      <c r="HD276" s="407"/>
      <c r="HE276" s="407"/>
      <c r="HF276" s="407"/>
      <c r="HG276" s="407"/>
      <c r="HH276" s="407"/>
      <c r="HI276" s="407"/>
      <c r="HJ276" s="407"/>
      <c r="HK276" s="407"/>
      <c r="HL276" s="407"/>
      <c r="HM276" s="407"/>
      <c r="HN276" s="407"/>
      <c r="HO276" s="407"/>
      <c r="HP276" s="407"/>
      <c r="HQ276" s="407"/>
      <c r="HR276" s="407"/>
      <c r="HS276" s="407"/>
      <c r="HT276" s="407"/>
      <c r="HU276" s="407"/>
      <c r="HV276" s="407"/>
      <c r="HW276" s="407"/>
      <c r="HX276" s="407"/>
      <c r="HY276" s="407"/>
      <c r="HZ276" s="407"/>
      <c r="IA276" s="407"/>
      <c r="IB276" s="407"/>
      <c r="IC276" s="407"/>
      <c r="ID276" s="407"/>
      <c r="IE276" s="407"/>
      <c r="IF276" s="407"/>
      <c r="IG276" s="407"/>
      <c r="IH276" s="407"/>
      <c r="II276" s="407"/>
      <c r="IJ276" s="407"/>
      <c r="IK276" s="407"/>
      <c r="IL276" s="407"/>
      <c r="IM276" s="407"/>
      <c r="IN276" s="407"/>
      <c r="IO276" s="407"/>
      <c r="IP276" s="407"/>
      <c r="IQ276" s="407"/>
      <c r="IR276" s="407"/>
      <c r="IS276" s="407"/>
      <c r="IT276" s="407"/>
    </row>
    <row r="277" spans="1:254" ht="13.5" x14ac:dyDescent="0.25">
      <c r="A277" s="371" t="s">
        <v>607</v>
      </c>
      <c r="B277" s="373" t="s">
        <v>792</v>
      </c>
      <c r="C277" s="387" t="s">
        <v>492</v>
      </c>
      <c r="D277" s="387" t="s">
        <v>413</v>
      </c>
      <c r="E277" s="387" t="s">
        <v>608</v>
      </c>
      <c r="F277" s="387"/>
      <c r="G277" s="374">
        <f>SUM(G278)</f>
        <v>17200</v>
      </c>
    </row>
    <row r="278" spans="1:254" s="404" customFormat="1" ht="25.5" x14ac:dyDescent="0.2">
      <c r="A278" s="376" t="s">
        <v>472</v>
      </c>
      <c r="B278" s="389" t="s">
        <v>792</v>
      </c>
      <c r="C278" s="389" t="s">
        <v>492</v>
      </c>
      <c r="D278" s="389" t="s">
        <v>413</v>
      </c>
      <c r="E278" s="389" t="s">
        <v>608</v>
      </c>
      <c r="F278" s="389" t="s">
        <v>473</v>
      </c>
      <c r="G278" s="379">
        <v>17200</v>
      </c>
      <c r="H278" s="348"/>
      <c r="I278" s="348"/>
      <c r="J278" s="348"/>
      <c r="K278" s="348"/>
      <c r="L278" s="348"/>
      <c r="M278" s="348"/>
      <c r="N278" s="348"/>
      <c r="O278" s="348"/>
      <c r="P278" s="348"/>
      <c r="Q278" s="348"/>
      <c r="R278" s="348"/>
      <c r="S278" s="348"/>
      <c r="T278" s="348"/>
      <c r="U278" s="348"/>
      <c r="V278" s="348"/>
      <c r="W278" s="348"/>
      <c r="X278" s="348"/>
      <c r="Y278" s="348"/>
      <c r="Z278" s="348"/>
      <c r="AA278" s="348"/>
      <c r="AB278" s="348"/>
      <c r="AC278" s="348"/>
      <c r="AD278" s="348"/>
      <c r="AE278" s="348"/>
      <c r="AF278" s="348"/>
      <c r="AG278" s="348"/>
      <c r="AH278" s="348"/>
      <c r="AI278" s="348"/>
      <c r="AJ278" s="348"/>
      <c r="AK278" s="348"/>
      <c r="AL278" s="348"/>
      <c r="AM278" s="348"/>
      <c r="AN278" s="348"/>
      <c r="AO278" s="348"/>
      <c r="AP278" s="348"/>
      <c r="AQ278" s="348"/>
      <c r="AR278" s="348"/>
      <c r="AS278" s="348"/>
      <c r="AT278" s="348"/>
      <c r="AU278" s="348"/>
      <c r="AV278" s="348"/>
      <c r="AW278" s="348"/>
      <c r="AX278" s="348"/>
      <c r="AY278" s="348"/>
      <c r="AZ278" s="348"/>
      <c r="BA278" s="348"/>
      <c r="BB278" s="348"/>
      <c r="BC278" s="348"/>
      <c r="BD278" s="348"/>
      <c r="BE278" s="348"/>
      <c r="BF278" s="348"/>
      <c r="BG278" s="348"/>
      <c r="BH278" s="348"/>
      <c r="BI278" s="348"/>
      <c r="BJ278" s="348"/>
      <c r="BK278" s="348"/>
      <c r="BL278" s="348"/>
      <c r="BM278" s="348"/>
      <c r="BN278" s="348"/>
      <c r="BO278" s="348"/>
      <c r="BP278" s="348"/>
      <c r="BQ278" s="348"/>
      <c r="BR278" s="348"/>
      <c r="BS278" s="348"/>
      <c r="BT278" s="348"/>
      <c r="BU278" s="348"/>
      <c r="BV278" s="348"/>
      <c r="BW278" s="348"/>
      <c r="BX278" s="348"/>
      <c r="BY278" s="348"/>
      <c r="BZ278" s="348"/>
      <c r="CA278" s="348"/>
      <c r="CB278" s="348"/>
      <c r="CC278" s="348"/>
      <c r="CD278" s="348"/>
      <c r="CE278" s="348"/>
      <c r="CF278" s="348"/>
      <c r="CG278" s="348"/>
      <c r="CH278" s="348"/>
      <c r="CI278" s="348"/>
      <c r="CJ278" s="348"/>
      <c r="CK278" s="348"/>
      <c r="CL278" s="348"/>
      <c r="CM278" s="348"/>
      <c r="CN278" s="348"/>
      <c r="CO278" s="348"/>
      <c r="CP278" s="348"/>
      <c r="CQ278" s="348"/>
      <c r="CR278" s="348"/>
      <c r="CS278" s="348"/>
      <c r="CT278" s="348"/>
      <c r="CU278" s="348"/>
      <c r="CV278" s="348"/>
      <c r="CW278" s="348"/>
      <c r="CX278" s="348"/>
      <c r="CY278" s="348"/>
      <c r="CZ278" s="348"/>
      <c r="DA278" s="348"/>
      <c r="DB278" s="348"/>
      <c r="DC278" s="348"/>
      <c r="DD278" s="348"/>
      <c r="DE278" s="348"/>
      <c r="DF278" s="348"/>
      <c r="DG278" s="348"/>
      <c r="DH278" s="348"/>
      <c r="DI278" s="348"/>
      <c r="DJ278" s="348"/>
      <c r="DK278" s="348"/>
      <c r="DL278" s="348"/>
      <c r="DM278" s="348"/>
      <c r="DN278" s="348"/>
      <c r="DO278" s="348"/>
      <c r="DP278" s="348"/>
      <c r="DQ278" s="348"/>
      <c r="DR278" s="348"/>
      <c r="DS278" s="348"/>
      <c r="DT278" s="348"/>
      <c r="DU278" s="348"/>
      <c r="DV278" s="348"/>
      <c r="DW278" s="348"/>
      <c r="DX278" s="348"/>
      <c r="DY278" s="348"/>
      <c r="DZ278" s="348"/>
      <c r="EA278" s="348"/>
      <c r="EB278" s="348"/>
      <c r="EC278" s="348"/>
      <c r="ED278" s="348"/>
      <c r="EE278" s="348"/>
      <c r="EF278" s="348"/>
      <c r="EG278" s="348"/>
      <c r="EH278" s="348"/>
      <c r="EI278" s="348"/>
      <c r="EJ278" s="348"/>
      <c r="EK278" s="348"/>
      <c r="EL278" s="348"/>
      <c r="EM278" s="348"/>
      <c r="EN278" s="348"/>
      <c r="EO278" s="348"/>
      <c r="EP278" s="348"/>
      <c r="EQ278" s="348"/>
      <c r="ER278" s="348"/>
      <c r="ES278" s="348"/>
      <c r="ET278" s="348"/>
      <c r="EU278" s="348"/>
      <c r="EV278" s="348"/>
      <c r="EW278" s="348"/>
      <c r="EX278" s="348"/>
      <c r="EY278" s="348"/>
      <c r="EZ278" s="348"/>
      <c r="FA278" s="348"/>
      <c r="FB278" s="348"/>
      <c r="FC278" s="348"/>
      <c r="FD278" s="348"/>
      <c r="FE278" s="348"/>
      <c r="FF278" s="348"/>
      <c r="FG278" s="348"/>
      <c r="FH278" s="348"/>
      <c r="FI278" s="348"/>
      <c r="FJ278" s="348"/>
      <c r="FK278" s="348"/>
      <c r="FL278" s="348"/>
      <c r="FM278" s="348"/>
      <c r="FN278" s="348"/>
      <c r="FO278" s="348"/>
      <c r="FP278" s="348"/>
      <c r="FQ278" s="348"/>
      <c r="FR278" s="348"/>
      <c r="FS278" s="348"/>
      <c r="FT278" s="348"/>
      <c r="FU278" s="348"/>
      <c r="FV278" s="348"/>
      <c r="FW278" s="348"/>
      <c r="FX278" s="348"/>
      <c r="FY278" s="348"/>
      <c r="FZ278" s="348"/>
      <c r="GA278" s="348"/>
      <c r="GB278" s="348"/>
      <c r="GC278" s="348"/>
      <c r="GD278" s="348"/>
      <c r="GE278" s="348"/>
      <c r="GF278" s="348"/>
      <c r="GG278" s="348"/>
      <c r="GH278" s="348"/>
      <c r="GI278" s="348"/>
      <c r="GJ278" s="348"/>
      <c r="GK278" s="348"/>
      <c r="GL278" s="348"/>
      <c r="GM278" s="348"/>
      <c r="GN278" s="348"/>
      <c r="GO278" s="348"/>
      <c r="GP278" s="348"/>
      <c r="GQ278" s="348"/>
      <c r="GR278" s="348"/>
      <c r="GS278" s="348"/>
      <c r="GT278" s="348"/>
      <c r="GU278" s="348"/>
      <c r="GV278" s="348"/>
      <c r="GW278" s="348"/>
      <c r="GX278" s="348"/>
      <c r="GY278" s="348"/>
      <c r="GZ278" s="348"/>
      <c r="HA278" s="348"/>
      <c r="HB278" s="348"/>
      <c r="HC278" s="348"/>
      <c r="HD278" s="348"/>
      <c r="HE278" s="348"/>
      <c r="HF278" s="348"/>
      <c r="HG278" s="348"/>
      <c r="HH278" s="348"/>
      <c r="HI278" s="348"/>
      <c r="HJ278" s="348"/>
      <c r="HK278" s="348"/>
      <c r="HL278" s="348"/>
      <c r="HM278" s="348"/>
      <c r="HN278" s="348"/>
      <c r="HO278" s="348"/>
      <c r="HP278" s="348"/>
      <c r="HQ278" s="348"/>
      <c r="HR278" s="348"/>
      <c r="HS278" s="348"/>
      <c r="HT278" s="348"/>
      <c r="HU278" s="348"/>
      <c r="HV278" s="348"/>
      <c r="HW278" s="348"/>
      <c r="HX278" s="348"/>
      <c r="HY278" s="348"/>
      <c r="HZ278" s="348"/>
      <c r="IA278" s="348"/>
      <c r="IB278" s="348"/>
      <c r="IC278" s="348"/>
      <c r="ID278" s="348"/>
      <c r="IE278" s="348"/>
      <c r="IF278" s="348"/>
      <c r="IG278" s="348"/>
      <c r="IH278" s="348"/>
      <c r="II278" s="348"/>
      <c r="IJ278" s="348"/>
      <c r="IK278" s="348"/>
      <c r="IL278" s="348"/>
      <c r="IM278" s="348"/>
      <c r="IN278" s="348"/>
      <c r="IO278" s="348"/>
      <c r="IP278" s="348"/>
      <c r="IQ278" s="348"/>
      <c r="IR278" s="348"/>
      <c r="IS278" s="348"/>
      <c r="IT278" s="348"/>
    </row>
    <row r="279" spans="1:254" ht="13.5" x14ac:dyDescent="0.25">
      <c r="A279" s="371" t="s">
        <v>609</v>
      </c>
      <c r="B279" s="429">
        <v>510</v>
      </c>
      <c r="C279" s="387" t="s">
        <v>492</v>
      </c>
      <c r="D279" s="387" t="s">
        <v>413</v>
      </c>
      <c r="E279" s="387" t="s">
        <v>610</v>
      </c>
      <c r="F279" s="387"/>
      <c r="G279" s="374">
        <f>SUM(G280)</f>
        <v>3100</v>
      </c>
    </row>
    <row r="280" spans="1:254" ht="25.5" x14ac:dyDescent="0.2">
      <c r="A280" s="376" t="s">
        <v>472</v>
      </c>
      <c r="B280" s="378" t="s">
        <v>792</v>
      </c>
      <c r="C280" s="389" t="s">
        <v>492</v>
      </c>
      <c r="D280" s="389" t="s">
        <v>413</v>
      </c>
      <c r="E280" s="389" t="s">
        <v>610</v>
      </c>
      <c r="F280" s="389" t="s">
        <v>473</v>
      </c>
      <c r="G280" s="379">
        <v>3100</v>
      </c>
    </row>
    <row r="281" spans="1:254" ht="13.5" x14ac:dyDescent="0.25">
      <c r="A281" s="371" t="s">
        <v>611</v>
      </c>
      <c r="B281" s="387" t="s">
        <v>792</v>
      </c>
      <c r="C281" s="387" t="s">
        <v>492</v>
      </c>
      <c r="D281" s="387" t="s">
        <v>413</v>
      </c>
      <c r="E281" s="387" t="s">
        <v>612</v>
      </c>
      <c r="F281" s="387"/>
      <c r="G281" s="374">
        <f>SUM(G282)</f>
        <v>17416</v>
      </c>
    </row>
    <row r="282" spans="1:254" ht="25.5" x14ac:dyDescent="0.2">
      <c r="A282" s="376" t="s">
        <v>472</v>
      </c>
      <c r="B282" s="391">
        <v>510</v>
      </c>
      <c r="C282" s="389" t="s">
        <v>492</v>
      </c>
      <c r="D282" s="389" t="s">
        <v>413</v>
      </c>
      <c r="E282" s="389" t="s">
        <v>612</v>
      </c>
      <c r="F282" s="389" t="s">
        <v>473</v>
      </c>
      <c r="G282" s="379">
        <v>17416</v>
      </c>
    </row>
    <row r="283" spans="1:254" x14ac:dyDescent="0.2">
      <c r="A283" s="441" t="s">
        <v>830</v>
      </c>
      <c r="B283" s="368" t="s">
        <v>792</v>
      </c>
      <c r="C283" s="367" t="s">
        <v>492</v>
      </c>
      <c r="D283" s="367" t="s">
        <v>432</v>
      </c>
      <c r="E283" s="367"/>
      <c r="F283" s="367"/>
      <c r="G283" s="369">
        <f>SUM(G284)</f>
        <v>40405</v>
      </c>
    </row>
    <row r="284" spans="1:254" ht="13.5" x14ac:dyDescent="0.25">
      <c r="A284" s="371" t="s">
        <v>462</v>
      </c>
      <c r="B284" s="387" t="s">
        <v>792</v>
      </c>
      <c r="C284" s="387" t="s">
        <v>492</v>
      </c>
      <c r="D284" s="387" t="s">
        <v>432</v>
      </c>
      <c r="E284" s="387" t="s">
        <v>463</v>
      </c>
      <c r="F284" s="387"/>
      <c r="G284" s="374">
        <f>SUM(G285)</f>
        <v>40405</v>
      </c>
    </row>
    <row r="285" spans="1:254" s="238" customFormat="1" x14ac:dyDescent="0.2">
      <c r="A285" s="381" t="s">
        <v>614</v>
      </c>
      <c r="B285" s="383" t="s">
        <v>792</v>
      </c>
      <c r="C285" s="386" t="s">
        <v>492</v>
      </c>
      <c r="D285" s="386" t="s">
        <v>432</v>
      </c>
      <c r="E285" s="386" t="s">
        <v>606</v>
      </c>
      <c r="F285" s="386"/>
      <c r="G285" s="384">
        <f>SUM(G286:G294)</f>
        <v>40405</v>
      </c>
    </row>
    <row r="286" spans="1:254" s="380" customFormat="1" x14ac:dyDescent="0.2">
      <c r="A286" s="376" t="s">
        <v>794</v>
      </c>
      <c r="B286" s="391">
        <v>510</v>
      </c>
      <c r="C286" s="389" t="s">
        <v>492</v>
      </c>
      <c r="D286" s="389" t="s">
        <v>432</v>
      </c>
      <c r="E286" s="389" t="s">
        <v>615</v>
      </c>
      <c r="F286" s="389" t="s">
        <v>428</v>
      </c>
      <c r="G286" s="379">
        <v>0</v>
      </c>
    </row>
    <row r="287" spans="1:254" s="380" customFormat="1" ht="38.25" x14ac:dyDescent="0.2">
      <c r="A287" s="376" t="s">
        <v>793</v>
      </c>
      <c r="B287" s="391">
        <v>510</v>
      </c>
      <c r="C287" s="389" t="s">
        <v>492</v>
      </c>
      <c r="D287" s="389" t="s">
        <v>432</v>
      </c>
      <c r="E287" s="389" t="s">
        <v>616</v>
      </c>
      <c r="F287" s="389" t="s">
        <v>420</v>
      </c>
      <c r="G287" s="379">
        <v>0</v>
      </c>
    </row>
    <row r="288" spans="1:254" s="380" customFormat="1" x14ac:dyDescent="0.2">
      <c r="A288" s="376" t="s">
        <v>794</v>
      </c>
      <c r="B288" s="391">
        <v>510</v>
      </c>
      <c r="C288" s="389" t="s">
        <v>492</v>
      </c>
      <c r="D288" s="389" t="s">
        <v>432</v>
      </c>
      <c r="E288" s="389" t="s">
        <v>616</v>
      </c>
      <c r="F288" s="389" t="s">
        <v>428</v>
      </c>
      <c r="G288" s="379">
        <v>0</v>
      </c>
    </row>
    <row r="289" spans="1:254" s="418" customFormat="1" x14ac:dyDescent="0.2">
      <c r="A289" s="376" t="s">
        <v>794</v>
      </c>
      <c r="B289" s="391">
        <v>510</v>
      </c>
      <c r="C289" s="389" t="s">
        <v>492</v>
      </c>
      <c r="D289" s="389" t="s">
        <v>432</v>
      </c>
      <c r="E289" s="389" t="s">
        <v>606</v>
      </c>
      <c r="F289" s="389" t="s">
        <v>428</v>
      </c>
      <c r="G289" s="384">
        <v>1000</v>
      </c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38"/>
      <c r="AK289" s="238"/>
      <c r="AL289" s="238"/>
      <c r="AM289" s="238"/>
      <c r="AN289" s="238"/>
      <c r="AO289" s="238"/>
      <c r="AP289" s="238"/>
      <c r="AQ289" s="238"/>
      <c r="AR289" s="238"/>
      <c r="AS289" s="238"/>
      <c r="AT289" s="238"/>
      <c r="AU289" s="238"/>
      <c r="AV289" s="238"/>
      <c r="AW289" s="238"/>
      <c r="AX289" s="238"/>
      <c r="AY289" s="238"/>
      <c r="AZ289" s="238"/>
      <c r="BA289" s="238"/>
      <c r="BB289" s="238"/>
      <c r="BC289" s="238"/>
      <c r="BD289" s="238"/>
      <c r="BE289" s="238"/>
      <c r="BF289" s="238"/>
      <c r="BG289" s="238"/>
      <c r="BH289" s="238"/>
      <c r="BI289" s="238"/>
      <c r="BJ289" s="238"/>
      <c r="BK289" s="238"/>
      <c r="BL289" s="238"/>
      <c r="BM289" s="238"/>
      <c r="BN289" s="238"/>
      <c r="BO289" s="238"/>
      <c r="BP289" s="238"/>
      <c r="BQ289" s="238"/>
      <c r="BR289" s="238"/>
      <c r="BS289" s="238"/>
      <c r="BT289" s="238"/>
      <c r="BU289" s="238"/>
      <c r="BV289" s="238"/>
      <c r="BW289" s="238"/>
      <c r="BX289" s="238"/>
      <c r="BY289" s="238"/>
      <c r="BZ289" s="238"/>
      <c r="CA289" s="238"/>
      <c r="CB289" s="238"/>
      <c r="CC289" s="238"/>
      <c r="CD289" s="238"/>
      <c r="CE289" s="238"/>
      <c r="CF289" s="238"/>
      <c r="CG289" s="238"/>
      <c r="CH289" s="238"/>
      <c r="CI289" s="238"/>
      <c r="CJ289" s="238"/>
      <c r="CK289" s="238"/>
      <c r="CL289" s="238"/>
      <c r="CM289" s="238"/>
      <c r="CN289" s="238"/>
      <c r="CO289" s="238"/>
      <c r="CP289" s="238"/>
      <c r="CQ289" s="238"/>
      <c r="CR289" s="238"/>
      <c r="CS289" s="238"/>
      <c r="CT289" s="238"/>
      <c r="CU289" s="238"/>
      <c r="CV289" s="238"/>
      <c r="CW289" s="238"/>
      <c r="CX289" s="238"/>
      <c r="CY289" s="238"/>
      <c r="CZ289" s="238"/>
      <c r="DA289" s="238"/>
      <c r="DB289" s="238"/>
      <c r="DC289" s="238"/>
      <c r="DD289" s="238"/>
      <c r="DE289" s="238"/>
      <c r="DF289" s="238"/>
      <c r="DG289" s="238"/>
      <c r="DH289" s="238"/>
      <c r="DI289" s="238"/>
      <c r="DJ289" s="238"/>
      <c r="DK289" s="238"/>
      <c r="DL289" s="238"/>
      <c r="DM289" s="238"/>
      <c r="DN289" s="238"/>
      <c r="DO289" s="238"/>
      <c r="DP289" s="238"/>
      <c r="DQ289" s="238"/>
      <c r="DR289" s="238"/>
      <c r="DS289" s="238"/>
      <c r="DT289" s="238"/>
      <c r="DU289" s="238"/>
      <c r="DV289" s="238"/>
      <c r="DW289" s="238"/>
      <c r="DX289" s="238"/>
      <c r="DY289" s="238"/>
      <c r="DZ289" s="238"/>
      <c r="EA289" s="238"/>
      <c r="EB289" s="238"/>
      <c r="EC289" s="238"/>
      <c r="ED289" s="238"/>
      <c r="EE289" s="238"/>
      <c r="EF289" s="238"/>
      <c r="EG289" s="238"/>
      <c r="EH289" s="238"/>
      <c r="EI289" s="238"/>
      <c r="EJ289" s="238"/>
      <c r="EK289" s="238"/>
      <c r="EL289" s="238"/>
      <c r="EM289" s="238"/>
      <c r="EN289" s="238"/>
      <c r="EO289" s="238"/>
      <c r="EP289" s="238"/>
      <c r="EQ289" s="238"/>
      <c r="ER289" s="238"/>
      <c r="ES289" s="238"/>
      <c r="ET289" s="238"/>
      <c r="EU289" s="238"/>
      <c r="EV289" s="238"/>
      <c r="EW289" s="238"/>
      <c r="EX289" s="238"/>
      <c r="EY289" s="238"/>
      <c r="EZ289" s="238"/>
      <c r="FA289" s="238"/>
      <c r="FB289" s="238"/>
      <c r="FC289" s="238"/>
      <c r="FD289" s="238"/>
      <c r="FE289" s="238"/>
      <c r="FF289" s="238"/>
      <c r="FG289" s="238"/>
      <c r="FH289" s="238"/>
      <c r="FI289" s="238"/>
      <c r="FJ289" s="238"/>
      <c r="FK289" s="238"/>
      <c r="FL289" s="238"/>
      <c r="FM289" s="238"/>
      <c r="FN289" s="238"/>
      <c r="FO289" s="238"/>
      <c r="FP289" s="238"/>
      <c r="FQ289" s="238"/>
      <c r="FR289" s="238"/>
      <c r="FS289" s="238"/>
      <c r="FT289" s="238"/>
      <c r="FU289" s="238"/>
      <c r="FV289" s="238"/>
      <c r="FW289" s="238"/>
      <c r="FX289" s="238"/>
      <c r="FY289" s="238"/>
      <c r="FZ289" s="238"/>
      <c r="GA289" s="238"/>
      <c r="GB289" s="238"/>
      <c r="GC289" s="238"/>
      <c r="GD289" s="238"/>
      <c r="GE289" s="238"/>
      <c r="GF289" s="238"/>
      <c r="GG289" s="238"/>
      <c r="GH289" s="238"/>
      <c r="GI289" s="238"/>
      <c r="GJ289" s="238"/>
      <c r="GK289" s="238"/>
      <c r="GL289" s="238"/>
      <c r="GM289" s="238"/>
      <c r="GN289" s="238"/>
      <c r="GO289" s="238"/>
      <c r="GP289" s="238"/>
      <c r="GQ289" s="238"/>
      <c r="GR289" s="238"/>
      <c r="GS289" s="238"/>
      <c r="GT289" s="238"/>
      <c r="GU289" s="238"/>
      <c r="GV289" s="238"/>
      <c r="GW289" s="238"/>
      <c r="GX289" s="238"/>
      <c r="GY289" s="238"/>
      <c r="GZ289" s="238"/>
      <c r="HA289" s="238"/>
      <c r="HB289" s="238"/>
      <c r="HC289" s="238"/>
      <c r="HD289" s="238"/>
      <c r="HE289" s="238"/>
      <c r="HF289" s="238"/>
      <c r="HG289" s="238"/>
      <c r="HH289" s="238"/>
      <c r="HI289" s="238"/>
      <c r="HJ289" s="238"/>
      <c r="HK289" s="238"/>
      <c r="HL289" s="238"/>
      <c r="HM289" s="238"/>
      <c r="HN289" s="238"/>
      <c r="HO289" s="238"/>
      <c r="HP289" s="238"/>
      <c r="HQ289" s="238"/>
      <c r="HR289" s="238"/>
      <c r="HS289" s="238"/>
      <c r="HT289" s="238"/>
      <c r="HU289" s="238"/>
      <c r="HV289" s="238"/>
      <c r="HW289" s="238"/>
      <c r="HX289" s="238"/>
      <c r="HY289" s="238"/>
      <c r="HZ289" s="238"/>
      <c r="IA289" s="238"/>
      <c r="IB289" s="238"/>
      <c r="IC289" s="238"/>
      <c r="ID289" s="238"/>
      <c r="IE289" s="238"/>
      <c r="IF289" s="238"/>
      <c r="IG289" s="238"/>
      <c r="IH289" s="238"/>
      <c r="II289" s="238"/>
      <c r="IJ289" s="238"/>
      <c r="IK289" s="238"/>
      <c r="IL289" s="238"/>
      <c r="IM289" s="238"/>
      <c r="IN289" s="238"/>
      <c r="IO289" s="238"/>
      <c r="IP289" s="238"/>
      <c r="IQ289" s="238"/>
      <c r="IR289" s="238"/>
      <c r="IS289" s="238"/>
      <c r="IT289" s="238"/>
    </row>
    <row r="290" spans="1:254" s="418" customFormat="1" ht="25.5" x14ac:dyDescent="0.2">
      <c r="A290" s="376" t="s">
        <v>472</v>
      </c>
      <c r="B290" s="391">
        <v>510</v>
      </c>
      <c r="C290" s="389" t="s">
        <v>492</v>
      </c>
      <c r="D290" s="389" t="s">
        <v>432</v>
      </c>
      <c r="E290" s="389" t="s">
        <v>606</v>
      </c>
      <c r="F290" s="389" t="s">
        <v>473</v>
      </c>
      <c r="G290" s="384">
        <v>595</v>
      </c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  <c r="AJ290" s="238"/>
      <c r="AK290" s="238"/>
      <c r="AL290" s="238"/>
      <c r="AM290" s="238"/>
      <c r="AN290" s="238"/>
      <c r="AO290" s="238"/>
      <c r="AP290" s="238"/>
      <c r="AQ290" s="238"/>
      <c r="AR290" s="238"/>
      <c r="AS290" s="238"/>
      <c r="AT290" s="238"/>
      <c r="AU290" s="238"/>
      <c r="AV290" s="238"/>
      <c r="AW290" s="238"/>
      <c r="AX290" s="238"/>
      <c r="AY290" s="238"/>
      <c r="AZ290" s="238"/>
      <c r="BA290" s="238"/>
      <c r="BB290" s="238"/>
      <c r="BC290" s="238"/>
      <c r="BD290" s="238"/>
      <c r="BE290" s="238"/>
      <c r="BF290" s="238"/>
      <c r="BG290" s="238"/>
      <c r="BH290" s="238"/>
      <c r="BI290" s="238"/>
      <c r="BJ290" s="238"/>
      <c r="BK290" s="238"/>
      <c r="BL290" s="238"/>
      <c r="BM290" s="238"/>
      <c r="BN290" s="238"/>
      <c r="BO290" s="238"/>
      <c r="BP290" s="238"/>
      <c r="BQ290" s="238"/>
      <c r="BR290" s="238"/>
      <c r="BS290" s="238"/>
      <c r="BT290" s="238"/>
      <c r="BU290" s="238"/>
      <c r="BV290" s="238"/>
      <c r="BW290" s="238"/>
      <c r="BX290" s="238"/>
      <c r="BY290" s="238"/>
      <c r="BZ290" s="238"/>
      <c r="CA290" s="238"/>
      <c r="CB290" s="238"/>
      <c r="CC290" s="238"/>
      <c r="CD290" s="238"/>
      <c r="CE290" s="238"/>
      <c r="CF290" s="238"/>
      <c r="CG290" s="238"/>
      <c r="CH290" s="238"/>
      <c r="CI290" s="238"/>
      <c r="CJ290" s="238"/>
      <c r="CK290" s="238"/>
      <c r="CL290" s="238"/>
      <c r="CM290" s="238"/>
      <c r="CN290" s="238"/>
      <c r="CO290" s="238"/>
      <c r="CP290" s="238"/>
      <c r="CQ290" s="238"/>
      <c r="CR290" s="238"/>
      <c r="CS290" s="238"/>
      <c r="CT290" s="238"/>
      <c r="CU290" s="238"/>
      <c r="CV290" s="238"/>
      <c r="CW290" s="238"/>
      <c r="CX290" s="238"/>
      <c r="CY290" s="238"/>
      <c r="CZ290" s="238"/>
      <c r="DA290" s="238"/>
      <c r="DB290" s="238"/>
      <c r="DC290" s="238"/>
      <c r="DD290" s="238"/>
      <c r="DE290" s="238"/>
      <c r="DF290" s="238"/>
      <c r="DG290" s="238"/>
      <c r="DH290" s="238"/>
      <c r="DI290" s="238"/>
      <c r="DJ290" s="238"/>
      <c r="DK290" s="238"/>
      <c r="DL290" s="238"/>
      <c r="DM290" s="238"/>
      <c r="DN290" s="238"/>
      <c r="DO290" s="238"/>
      <c r="DP290" s="238"/>
      <c r="DQ290" s="238"/>
      <c r="DR290" s="238"/>
      <c r="DS290" s="238"/>
      <c r="DT290" s="238"/>
      <c r="DU290" s="238"/>
      <c r="DV290" s="238"/>
      <c r="DW290" s="238"/>
      <c r="DX290" s="238"/>
      <c r="DY290" s="238"/>
      <c r="DZ290" s="238"/>
      <c r="EA290" s="238"/>
      <c r="EB290" s="238"/>
      <c r="EC290" s="238"/>
      <c r="ED290" s="238"/>
      <c r="EE290" s="238"/>
      <c r="EF290" s="238"/>
      <c r="EG290" s="238"/>
      <c r="EH290" s="238"/>
      <c r="EI290" s="238"/>
      <c r="EJ290" s="238"/>
      <c r="EK290" s="238"/>
      <c r="EL290" s="238"/>
      <c r="EM290" s="238"/>
      <c r="EN290" s="238"/>
      <c r="EO290" s="238"/>
      <c r="EP290" s="238"/>
      <c r="EQ290" s="238"/>
      <c r="ER290" s="238"/>
      <c r="ES290" s="238"/>
      <c r="ET290" s="238"/>
      <c r="EU290" s="238"/>
      <c r="EV290" s="238"/>
      <c r="EW290" s="238"/>
      <c r="EX290" s="238"/>
      <c r="EY290" s="238"/>
      <c r="EZ290" s="238"/>
      <c r="FA290" s="238"/>
      <c r="FB290" s="238"/>
      <c r="FC290" s="238"/>
      <c r="FD290" s="238"/>
      <c r="FE290" s="238"/>
      <c r="FF290" s="238"/>
      <c r="FG290" s="238"/>
      <c r="FH290" s="238"/>
      <c r="FI290" s="238"/>
      <c r="FJ290" s="238"/>
      <c r="FK290" s="238"/>
      <c r="FL290" s="238"/>
      <c r="FM290" s="238"/>
      <c r="FN290" s="238"/>
      <c r="FO290" s="238"/>
      <c r="FP290" s="238"/>
      <c r="FQ290" s="238"/>
      <c r="FR290" s="238"/>
      <c r="FS290" s="238"/>
      <c r="FT290" s="238"/>
      <c r="FU290" s="238"/>
      <c r="FV290" s="238"/>
      <c r="FW290" s="238"/>
      <c r="FX290" s="238"/>
      <c r="FY290" s="238"/>
      <c r="FZ290" s="238"/>
      <c r="GA290" s="238"/>
      <c r="GB290" s="238"/>
      <c r="GC290" s="238"/>
      <c r="GD290" s="238"/>
      <c r="GE290" s="238"/>
      <c r="GF290" s="238"/>
      <c r="GG290" s="238"/>
      <c r="GH290" s="238"/>
      <c r="GI290" s="238"/>
      <c r="GJ290" s="238"/>
      <c r="GK290" s="238"/>
      <c r="GL290" s="238"/>
      <c r="GM290" s="238"/>
      <c r="GN290" s="238"/>
      <c r="GO290" s="238"/>
      <c r="GP290" s="238"/>
      <c r="GQ290" s="238"/>
      <c r="GR290" s="238"/>
      <c r="GS290" s="238"/>
      <c r="GT290" s="238"/>
      <c r="GU290" s="238"/>
      <c r="GV290" s="238"/>
      <c r="GW290" s="238"/>
      <c r="GX290" s="238"/>
      <c r="GY290" s="238"/>
      <c r="GZ290" s="238"/>
      <c r="HA290" s="238"/>
      <c r="HB290" s="238"/>
      <c r="HC290" s="238"/>
      <c r="HD290" s="238"/>
      <c r="HE290" s="238"/>
      <c r="HF290" s="238"/>
      <c r="HG290" s="238"/>
      <c r="HH290" s="238"/>
      <c r="HI290" s="238"/>
      <c r="HJ290" s="238"/>
      <c r="HK290" s="238"/>
      <c r="HL290" s="238"/>
      <c r="HM290" s="238"/>
      <c r="HN290" s="238"/>
      <c r="HO290" s="238"/>
      <c r="HP290" s="238"/>
      <c r="HQ290" s="238"/>
      <c r="HR290" s="238"/>
      <c r="HS290" s="238"/>
      <c r="HT290" s="238"/>
      <c r="HU290" s="238"/>
      <c r="HV290" s="238"/>
      <c r="HW290" s="238"/>
      <c r="HX290" s="238"/>
      <c r="HY290" s="238"/>
      <c r="HZ290" s="238"/>
      <c r="IA290" s="238"/>
      <c r="IB290" s="238"/>
      <c r="IC290" s="238"/>
      <c r="ID290" s="238"/>
      <c r="IE290" s="238"/>
      <c r="IF290" s="238"/>
      <c r="IG290" s="238"/>
      <c r="IH290" s="238"/>
      <c r="II290" s="238"/>
      <c r="IJ290" s="238"/>
      <c r="IK290" s="238"/>
      <c r="IL290" s="238"/>
      <c r="IM290" s="238"/>
      <c r="IN290" s="238"/>
      <c r="IO290" s="238"/>
      <c r="IP290" s="238"/>
      <c r="IQ290" s="238"/>
      <c r="IR290" s="238"/>
      <c r="IS290" s="238"/>
      <c r="IT290" s="238"/>
    </row>
    <row r="291" spans="1:254" s="418" customFormat="1" ht="38.25" x14ac:dyDescent="0.2">
      <c r="A291" s="376" t="s">
        <v>793</v>
      </c>
      <c r="B291" s="436">
        <v>510</v>
      </c>
      <c r="C291" s="386" t="s">
        <v>492</v>
      </c>
      <c r="D291" s="386" t="s">
        <v>432</v>
      </c>
      <c r="E291" s="386" t="s">
        <v>617</v>
      </c>
      <c r="F291" s="386" t="s">
        <v>420</v>
      </c>
      <c r="G291" s="384">
        <v>0</v>
      </c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38"/>
      <c r="AK291" s="238"/>
      <c r="AL291" s="238"/>
      <c r="AM291" s="238"/>
      <c r="AN291" s="238"/>
      <c r="AO291" s="238"/>
      <c r="AP291" s="238"/>
      <c r="AQ291" s="238"/>
      <c r="AR291" s="238"/>
      <c r="AS291" s="238"/>
      <c r="AT291" s="238"/>
      <c r="AU291" s="238"/>
      <c r="AV291" s="238"/>
      <c r="AW291" s="238"/>
      <c r="AX291" s="238"/>
      <c r="AY291" s="238"/>
      <c r="AZ291" s="238"/>
      <c r="BA291" s="238"/>
      <c r="BB291" s="238"/>
      <c r="BC291" s="238"/>
      <c r="BD291" s="238"/>
      <c r="BE291" s="238"/>
      <c r="BF291" s="238"/>
      <c r="BG291" s="238"/>
      <c r="BH291" s="238"/>
      <c r="BI291" s="238"/>
      <c r="BJ291" s="238"/>
      <c r="BK291" s="238"/>
      <c r="BL291" s="238"/>
      <c r="BM291" s="238"/>
      <c r="BN291" s="238"/>
      <c r="BO291" s="238"/>
      <c r="BP291" s="238"/>
      <c r="BQ291" s="238"/>
      <c r="BR291" s="238"/>
      <c r="BS291" s="238"/>
      <c r="BT291" s="238"/>
      <c r="BU291" s="238"/>
      <c r="BV291" s="238"/>
      <c r="BW291" s="238"/>
      <c r="BX291" s="238"/>
      <c r="BY291" s="238"/>
      <c r="BZ291" s="238"/>
      <c r="CA291" s="238"/>
      <c r="CB291" s="238"/>
      <c r="CC291" s="238"/>
      <c r="CD291" s="238"/>
      <c r="CE291" s="238"/>
      <c r="CF291" s="238"/>
      <c r="CG291" s="238"/>
      <c r="CH291" s="238"/>
      <c r="CI291" s="238"/>
      <c r="CJ291" s="238"/>
      <c r="CK291" s="238"/>
      <c r="CL291" s="238"/>
      <c r="CM291" s="238"/>
      <c r="CN291" s="238"/>
      <c r="CO291" s="238"/>
      <c r="CP291" s="238"/>
      <c r="CQ291" s="238"/>
      <c r="CR291" s="238"/>
      <c r="CS291" s="238"/>
      <c r="CT291" s="238"/>
      <c r="CU291" s="238"/>
      <c r="CV291" s="238"/>
      <c r="CW291" s="238"/>
      <c r="CX291" s="238"/>
      <c r="CY291" s="238"/>
      <c r="CZ291" s="238"/>
      <c r="DA291" s="238"/>
      <c r="DB291" s="238"/>
      <c r="DC291" s="238"/>
      <c r="DD291" s="238"/>
      <c r="DE291" s="238"/>
      <c r="DF291" s="238"/>
      <c r="DG291" s="238"/>
      <c r="DH291" s="238"/>
      <c r="DI291" s="238"/>
      <c r="DJ291" s="238"/>
      <c r="DK291" s="238"/>
      <c r="DL291" s="238"/>
      <c r="DM291" s="238"/>
      <c r="DN291" s="238"/>
      <c r="DO291" s="238"/>
      <c r="DP291" s="238"/>
      <c r="DQ291" s="238"/>
      <c r="DR291" s="238"/>
      <c r="DS291" s="238"/>
      <c r="DT291" s="238"/>
      <c r="DU291" s="238"/>
      <c r="DV291" s="238"/>
      <c r="DW291" s="238"/>
      <c r="DX291" s="238"/>
      <c r="DY291" s="238"/>
      <c r="DZ291" s="238"/>
      <c r="EA291" s="238"/>
      <c r="EB291" s="238"/>
      <c r="EC291" s="238"/>
      <c r="ED291" s="238"/>
      <c r="EE291" s="238"/>
      <c r="EF291" s="238"/>
      <c r="EG291" s="238"/>
      <c r="EH291" s="238"/>
      <c r="EI291" s="238"/>
      <c r="EJ291" s="238"/>
      <c r="EK291" s="238"/>
      <c r="EL291" s="238"/>
      <c r="EM291" s="238"/>
      <c r="EN291" s="238"/>
      <c r="EO291" s="238"/>
      <c r="EP291" s="238"/>
      <c r="EQ291" s="238"/>
      <c r="ER291" s="238"/>
      <c r="ES291" s="238"/>
      <c r="ET291" s="238"/>
      <c r="EU291" s="238"/>
      <c r="EV291" s="238"/>
      <c r="EW291" s="238"/>
      <c r="EX291" s="238"/>
      <c r="EY291" s="238"/>
      <c r="EZ291" s="238"/>
      <c r="FA291" s="238"/>
      <c r="FB291" s="238"/>
      <c r="FC291" s="238"/>
      <c r="FD291" s="238"/>
      <c r="FE291" s="238"/>
      <c r="FF291" s="238"/>
      <c r="FG291" s="238"/>
      <c r="FH291" s="238"/>
      <c r="FI291" s="238"/>
      <c r="FJ291" s="238"/>
      <c r="FK291" s="238"/>
      <c r="FL291" s="238"/>
      <c r="FM291" s="238"/>
      <c r="FN291" s="238"/>
      <c r="FO291" s="238"/>
      <c r="FP291" s="238"/>
      <c r="FQ291" s="238"/>
      <c r="FR291" s="238"/>
      <c r="FS291" s="238"/>
      <c r="FT291" s="238"/>
      <c r="FU291" s="238"/>
      <c r="FV291" s="238"/>
      <c r="FW291" s="238"/>
      <c r="FX291" s="238"/>
      <c r="FY291" s="238"/>
      <c r="FZ291" s="238"/>
      <c r="GA291" s="238"/>
      <c r="GB291" s="238"/>
      <c r="GC291" s="238"/>
      <c r="GD291" s="238"/>
      <c r="GE291" s="238"/>
      <c r="GF291" s="238"/>
      <c r="GG291" s="238"/>
      <c r="GH291" s="238"/>
      <c r="GI291" s="238"/>
      <c r="GJ291" s="238"/>
      <c r="GK291" s="238"/>
      <c r="GL291" s="238"/>
      <c r="GM291" s="238"/>
      <c r="GN291" s="238"/>
      <c r="GO291" s="238"/>
      <c r="GP291" s="238"/>
      <c r="GQ291" s="238"/>
      <c r="GR291" s="238"/>
      <c r="GS291" s="238"/>
      <c r="GT291" s="238"/>
      <c r="GU291" s="238"/>
      <c r="GV291" s="238"/>
      <c r="GW291" s="238"/>
      <c r="GX291" s="238"/>
      <c r="GY291" s="238"/>
      <c r="GZ291" s="238"/>
      <c r="HA291" s="238"/>
      <c r="HB291" s="238"/>
      <c r="HC291" s="238"/>
      <c r="HD291" s="238"/>
      <c r="HE291" s="238"/>
      <c r="HF291" s="238"/>
      <c r="HG291" s="238"/>
      <c r="HH291" s="238"/>
      <c r="HI291" s="238"/>
      <c r="HJ291" s="238"/>
      <c r="HK291" s="238"/>
      <c r="HL291" s="238"/>
      <c r="HM291" s="238"/>
      <c r="HN291" s="238"/>
      <c r="HO291" s="238"/>
      <c r="HP291" s="238"/>
      <c r="HQ291" s="238"/>
      <c r="HR291" s="238"/>
      <c r="HS291" s="238"/>
      <c r="HT291" s="238"/>
      <c r="HU291" s="238"/>
      <c r="HV291" s="238"/>
      <c r="HW291" s="238"/>
      <c r="HX291" s="238"/>
      <c r="HY291" s="238"/>
      <c r="HZ291" s="238"/>
      <c r="IA291" s="238"/>
      <c r="IB291" s="238"/>
      <c r="IC291" s="238"/>
      <c r="ID291" s="238"/>
      <c r="IE291" s="238"/>
      <c r="IF291" s="238"/>
      <c r="IG291" s="238"/>
      <c r="IH291" s="238"/>
      <c r="II291" s="238"/>
      <c r="IJ291" s="238"/>
      <c r="IK291" s="238"/>
      <c r="IL291" s="238"/>
      <c r="IM291" s="238"/>
      <c r="IN291" s="238"/>
      <c r="IO291" s="238"/>
      <c r="IP291" s="238"/>
      <c r="IQ291" s="238"/>
      <c r="IR291" s="238"/>
      <c r="IS291" s="238"/>
      <c r="IT291" s="238"/>
    </row>
    <row r="292" spans="1:254" x14ac:dyDescent="0.2">
      <c r="A292" s="376" t="s">
        <v>794</v>
      </c>
      <c r="B292" s="436">
        <v>510</v>
      </c>
      <c r="C292" s="386" t="s">
        <v>492</v>
      </c>
      <c r="D292" s="386" t="s">
        <v>432</v>
      </c>
      <c r="E292" s="386" t="s">
        <v>617</v>
      </c>
      <c r="F292" s="386" t="s">
        <v>428</v>
      </c>
      <c r="G292" s="384">
        <v>3881</v>
      </c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38"/>
      <c r="AK292" s="238"/>
      <c r="AL292" s="238"/>
      <c r="AM292" s="238"/>
      <c r="AN292" s="238"/>
      <c r="AO292" s="238"/>
      <c r="AP292" s="238"/>
      <c r="AQ292" s="238"/>
      <c r="AR292" s="238"/>
      <c r="AS292" s="238"/>
      <c r="AT292" s="238"/>
      <c r="AU292" s="238"/>
      <c r="AV292" s="238"/>
      <c r="AW292" s="238"/>
      <c r="AX292" s="238"/>
      <c r="AY292" s="238"/>
      <c r="AZ292" s="238"/>
      <c r="BA292" s="238"/>
      <c r="BB292" s="238"/>
      <c r="BC292" s="238"/>
      <c r="BD292" s="238"/>
      <c r="BE292" s="238"/>
      <c r="BF292" s="238"/>
      <c r="BG292" s="238"/>
      <c r="BH292" s="238"/>
      <c r="BI292" s="238"/>
      <c r="BJ292" s="238"/>
      <c r="BK292" s="238"/>
      <c r="BL292" s="238"/>
      <c r="BM292" s="238"/>
      <c r="BN292" s="238"/>
      <c r="BO292" s="238"/>
      <c r="BP292" s="238"/>
      <c r="BQ292" s="238"/>
      <c r="BR292" s="238"/>
      <c r="BS292" s="238"/>
      <c r="BT292" s="238"/>
      <c r="BU292" s="238"/>
      <c r="BV292" s="238"/>
      <c r="BW292" s="238"/>
      <c r="BX292" s="238"/>
      <c r="BY292" s="238"/>
      <c r="BZ292" s="238"/>
      <c r="CA292" s="238"/>
      <c r="CB292" s="238"/>
      <c r="CC292" s="238"/>
      <c r="CD292" s="238"/>
      <c r="CE292" s="238"/>
      <c r="CF292" s="238"/>
      <c r="CG292" s="238"/>
      <c r="CH292" s="238"/>
      <c r="CI292" s="238"/>
      <c r="CJ292" s="238"/>
      <c r="CK292" s="238"/>
      <c r="CL292" s="238"/>
      <c r="CM292" s="238"/>
      <c r="CN292" s="238"/>
      <c r="CO292" s="238"/>
      <c r="CP292" s="238"/>
      <c r="CQ292" s="238"/>
      <c r="CR292" s="238"/>
      <c r="CS292" s="238"/>
      <c r="CT292" s="238"/>
      <c r="CU292" s="238"/>
      <c r="CV292" s="238"/>
      <c r="CW292" s="238"/>
      <c r="CX292" s="238"/>
      <c r="CY292" s="238"/>
      <c r="CZ292" s="238"/>
      <c r="DA292" s="238"/>
      <c r="DB292" s="238"/>
      <c r="DC292" s="238"/>
      <c r="DD292" s="238"/>
      <c r="DE292" s="238"/>
      <c r="DF292" s="238"/>
      <c r="DG292" s="238"/>
      <c r="DH292" s="238"/>
      <c r="DI292" s="238"/>
      <c r="DJ292" s="238"/>
      <c r="DK292" s="238"/>
      <c r="DL292" s="238"/>
      <c r="DM292" s="238"/>
      <c r="DN292" s="238"/>
      <c r="DO292" s="238"/>
      <c r="DP292" s="238"/>
      <c r="DQ292" s="238"/>
      <c r="DR292" s="238"/>
      <c r="DS292" s="238"/>
      <c r="DT292" s="238"/>
      <c r="DU292" s="238"/>
      <c r="DV292" s="238"/>
      <c r="DW292" s="238"/>
      <c r="DX292" s="238"/>
      <c r="DY292" s="238"/>
      <c r="DZ292" s="238"/>
      <c r="EA292" s="238"/>
      <c r="EB292" s="238"/>
      <c r="EC292" s="238"/>
      <c r="ED292" s="238"/>
      <c r="EE292" s="238"/>
      <c r="EF292" s="238"/>
      <c r="EG292" s="238"/>
      <c r="EH292" s="238"/>
      <c r="EI292" s="238"/>
      <c r="EJ292" s="238"/>
      <c r="EK292" s="238"/>
      <c r="EL292" s="238"/>
      <c r="EM292" s="238"/>
      <c r="EN292" s="238"/>
      <c r="EO292" s="238"/>
      <c r="EP292" s="238"/>
      <c r="EQ292" s="238"/>
      <c r="ER292" s="238"/>
      <c r="ES292" s="238"/>
      <c r="ET292" s="238"/>
      <c r="EU292" s="238"/>
      <c r="EV292" s="238"/>
      <c r="EW292" s="238"/>
      <c r="EX292" s="238"/>
      <c r="EY292" s="238"/>
      <c r="EZ292" s="238"/>
      <c r="FA292" s="238"/>
      <c r="FB292" s="238"/>
      <c r="FC292" s="238"/>
      <c r="FD292" s="238"/>
      <c r="FE292" s="238"/>
      <c r="FF292" s="238"/>
      <c r="FG292" s="238"/>
      <c r="FH292" s="238"/>
      <c r="FI292" s="238"/>
      <c r="FJ292" s="238"/>
      <c r="FK292" s="238"/>
      <c r="FL292" s="238"/>
      <c r="FM292" s="238"/>
      <c r="FN292" s="238"/>
      <c r="FO292" s="238"/>
      <c r="FP292" s="238"/>
      <c r="FQ292" s="238"/>
      <c r="FR292" s="238"/>
      <c r="FS292" s="238"/>
      <c r="FT292" s="238"/>
      <c r="FU292" s="238"/>
      <c r="FV292" s="238"/>
      <c r="FW292" s="238"/>
      <c r="FX292" s="238"/>
      <c r="FY292" s="238"/>
      <c r="FZ292" s="238"/>
      <c r="GA292" s="238"/>
      <c r="GB292" s="238"/>
      <c r="GC292" s="238"/>
      <c r="GD292" s="238"/>
      <c r="GE292" s="238"/>
      <c r="GF292" s="238"/>
      <c r="GG292" s="238"/>
      <c r="GH292" s="238"/>
      <c r="GI292" s="238"/>
      <c r="GJ292" s="238"/>
      <c r="GK292" s="238"/>
      <c r="GL292" s="238"/>
      <c r="GM292" s="238"/>
      <c r="GN292" s="238"/>
      <c r="GO292" s="238"/>
      <c r="GP292" s="238"/>
      <c r="GQ292" s="238"/>
      <c r="GR292" s="238"/>
      <c r="GS292" s="238"/>
      <c r="GT292" s="238"/>
      <c r="GU292" s="238"/>
      <c r="GV292" s="238"/>
      <c r="GW292" s="238"/>
      <c r="GX292" s="238"/>
      <c r="GY292" s="238"/>
      <c r="GZ292" s="238"/>
      <c r="HA292" s="238"/>
      <c r="HB292" s="238"/>
      <c r="HC292" s="238"/>
      <c r="HD292" s="238"/>
      <c r="HE292" s="238"/>
      <c r="HF292" s="238"/>
      <c r="HG292" s="238"/>
      <c r="HH292" s="238"/>
      <c r="HI292" s="238"/>
      <c r="HJ292" s="238"/>
      <c r="HK292" s="238"/>
      <c r="HL292" s="238"/>
      <c r="HM292" s="238"/>
      <c r="HN292" s="238"/>
      <c r="HO292" s="238"/>
      <c r="HP292" s="238"/>
      <c r="HQ292" s="238"/>
      <c r="HR292" s="238"/>
      <c r="HS292" s="238"/>
      <c r="HT292" s="238"/>
      <c r="HU292" s="238"/>
      <c r="HV292" s="238"/>
      <c r="HW292" s="238"/>
      <c r="HX292" s="238"/>
      <c r="HY292" s="238"/>
      <c r="HZ292" s="238"/>
      <c r="IA292" s="238"/>
      <c r="IB292" s="238"/>
      <c r="IC292" s="238"/>
      <c r="ID292" s="238"/>
      <c r="IE292" s="238"/>
      <c r="IF292" s="238"/>
      <c r="IG292" s="238"/>
      <c r="IH292" s="238"/>
      <c r="II292" s="238"/>
      <c r="IJ292" s="238"/>
      <c r="IK292" s="238"/>
      <c r="IL292" s="238"/>
      <c r="IM292" s="238"/>
      <c r="IN292" s="238"/>
      <c r="IO292" s="238"/>
      <c r="IP292" s="238"/>
      <c r="IQ292" s="238"/>
      <c r="IR292" s="238"/>
      <c r="IS292" s="238"/>
      <c r="IT292" s="238"/>
    </row>
    <row r="293" spans="1:254" ht="38.25" x14ac:dyDescent="0.2">
      <c r="A293" s="376" t="s">
        <v>793</v>
      </c>
      <c r="B293" s="436">
        <v>510</v>
      </c>
      <c r="C293" s="386" t="s">
        <v>492</v>
      </c>
      <c r="D293" s="386" t="s">
        <v>432</v>
      </c>
      <c r="E293" s="386" t="s">
        <v>618</v>
      </c>
      <c r="F293" s="386" t="s">
        <v>420</v>
      </c>
      <c r="G293" s="384">
        <v>0</v>
      </c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8"/>
      <c r="AM293" s="238"/>
      <c r="AN293" s="238"/>
      <c r="AO293" s="238"/>
      <c r="AP293" s="238"/>
      <c r="AQ293" s="238"/>
      <c r="AR293" s="238"/>
      <c r="AS293" s="238"/>
      <c r="AT293" s="238"/>
      <c r="AU293" s="238"/>
      <c r="AV293" s="238"/>
      <c r="AW293" s="238"/>
      <c r="AX293" s="238"/>
      <c r="AY293" s="238"/>
      <c r="AZ293" s="238"/>
      <c r="BA293" s="238"/>
      <c r="BB293" s="238"/>
      <c r="BC293" s="238"/>
      <c r="BD293" s="238"/>
      <c r="BE293" s="238"/>
      <c r="BF293" s="238"/>
      <c r="BG293" s="238"/>
      <c r="BH293" s="238"/>
      <c r="BI293" s="238"/>
      <c r="BJ293" s="238"/>
      <c r="BK293" s="238"/>
      <c r="BL293" s="238"/>
      <c r="BM293" s="238"/>
      <c r="BN293" s="238"/>
      <c r="BO293" s="238"/>
      <c r="BP293" s="238"/>
      <c r="BQ293" s="238"/>
      <c r="BR293" s="238"/>
      <c r="BS293" s="238"/>
      <c r="BT293" s="238"/>
      <c r="BU293" s="238"/>
      <c r="BV293" s="238"/>
      <c r="BW293" s="238"/>
      <c r="BX293" s="238"/>
      <c r="BY293" s="238"/>
      <c r="BZ293" s="238"/>
      <c r="CA293" s="238"/>
      <c r="CB293" s="238"/>
      <c r="CC293" s="238"/>
      <c r="CD293" s="238"/>
      <c r="CE293" s="238"/>
      <c r="CF293" s="238"/>
      <c r="CG293" s="238"/>
      <c r="CH293" s="238"/>
      <c r="CI293" s="238"/>
      <c r="CJ293" s="238"/>
      <c r="CK293" s="238"/>
      <c r="CL293" s="238"/>
      <c r="CM293" s="238"/>
      <c r="CN293" s="238"/>
      <c r="CO293" s="238"/>
      <c r="CP293" s="238"/>
      <c r="CQ293" s="238"/>
      <c r="CR293" s="238"/>
      <c r="CS293" s="238"/>
      <c r="CT293" s="238"/>
      <c r="CU293" s="238"/>
      <c r="CV293" s="238"/>
      <c r="CW293" s="238"/>
      <c r="CX293" s="238"/>
      <c r="CY293" s="238"/>
      <c r="CZ293" s="238"/>
      <c r="DA293" s="238"/>
      <c r="DB293" s="238"/>
      <c r="DC293" s="238"/>
      <c r="DD293" s="238"/>
      <c r="DE293" s="238"/>
      <c r="DF293" s="238"/>
      <c r="DG293" s="238"/>
      <c r="DH293" s="238"/>
      <c r="DI293" s="238"/>
      <c r="DJ293" s="238"/>
      <c r="DK293" s="238"/>
      <c r="DL293" s="238"/>
      <c r="DM293" s="238"/>
      <c r="DN293" s="238"/>
      <c r="DO293" s="238"/>
      <c r="DP293" s="238"/>
      <c r="DQ293" s="238"/>
      <c r="DR293" s="238"/>
      <c r="DS293" s="238"/>
      <c r="DT293" s="238"/>
      <c r="DU293" s="238"/>
      <c r="DV293" s="238"/>
      <c r="DW293" s="238"/>
      <c r="DX293" s="238"/>
      <c r="DY293" s="238"/>
      <c r="DZ293" s="238"/>
      <c r="EA293" s="238"/>
      <c r="EB293" s="238"/>
      <c r="EC293" s="238"/>
      <c r="ED293" s="238"/>
      <c r="EE293" s="238"/>
      <c r="EF293" s="238"/>
      <c r="EG293" s="238"/>
      <c r="EH293" s="238"/>
      <c r="EI293" s="238"/>
      <c r="EJ293" s="238"/>
      <c r="EK293" s="238"/>
      <c r="EL293" s="238"/>
      <c r="EM293" s="238"/>
      <c r="EN293" s="238"/>
      <c r="EO293" s="238"/>
      <c r="EP293" s="238"/>
      <c r="EQ293" s="238"/>
      <c r="ER293" s="238"/>
      <c r="ES293" s="238"/>
      <c r="ET293" s="238"/>
      <c r="EU293" s="238"/>
      <c r="EV293" s="238"/>
      <c r="EW293" s="238"/>
      <c r="EX293" s="238"/>
      <c r="EY293" s="238"/>
      <c r="EZ293" s="238"/>
      <c r="FA293" s="238"/>
      <c r="FB293" s="238"/>
      <c r="FC293" s="238"/>
      <c r="FD293" s="238"/>
      <c r="FE293" s="238"/>
      <c r="FF293" s="238"/>
      <c r="FG293" s="238"/>
      <c r="FH293" s="238"/>
      <c r="FI293" s="238"/>
      <c r="FJ293" s="238"/>
      <c r="FK293" s="238"/>
      <c r="FL293" s="238"/>
      <c r="FM293" s="238"/>
      <c r="FN293" s="238"/>
      <c r="FO293" s="238"/>
      <c r="FP293" s="238"/>
      <c r="FQ293" s="238"/>
      <c r="FR293" s="238"/>
      <c r="FS293" s="238"/>
      <c r="FT293" s="238"/>
      <c r="FU293" s="238"/>
      <c r="FV293" s="238"/>
      <c r="FW293" s="238"/>
      <c r="FX293" s="238"/>
      <c r="FY293" s="238"/>
      <c r="FZ293" s="238"/>
      <c r="GA293" s="238"/>
      <c r="GB293" s="238"/>
      <c r="GC293" s="238"/>
      <c r="GD293" s="238"/>
      <c r="GE293" s="238"/>
      <c r="GF293" s="238"/>
      <c r="GG293" s="238"/>
      <c r="GH293" s="238"/>
      <c r="GI293" s="238"/>
      <c r="GJ293" s="238"/>
      <c r="GK293" s="238"/>
      <c r="GL293" s="238"/>
      <c r="GM293" s="238"/>
      <c r="GN293" s="238"/>
      <c r="GO293" s="238"/>
      <c r="GP293" s="238"/>
      <c r="GQ293" s="238"/>
      <c r="GR293" s="238"/>
      <c r="GS293" s="238"/>
      <c r="GT293" s="238"/>
      <c r="GU293" s="238"/>
      <c r="GV293" s="238"/>
      <c r="GW293" s="238"/>
      <c r="GX293" s="238"/>
      <c r="GY293" s="238"/>
      <c r="GZ293" s="238"/>
      <c r="HA293" s="238"/>
      <c r="HB293" s="238"/>
      <c r="HC293" s="238"/>
      <c r="HD293" s="238"/>
      <c r="HE293" s="238"/>
      <c r="HF293" s="238"/>
      <c r="HG293" s="238"/>
      <c r="HH293" s="238"/>
      <c r="HI293" s="238"/>
      <c r="HJ293" s="238"/>
      <c r="HK293" s="238"/>
      <c r="HL293" s="238"/>
      <c r="HM293" s="238"/>
      <c r="HN293" s="238"/>
      <c r="HO293" s="238"/>
      <c r="HP293" s="238"/>
      <c r="HQ293" s="238"/>
      <c r="HR293" s="238"/>
      <c r="HS293" s="238"/>
      <c r="HT293" s="238"/>
      <c r="HU293" s="238"/>
      <c r="HV293" s="238"/>
      <c r="HW293" s="238"/>
      <c r="HX293" s="238"/>
      <c r="HY293" s="238"/>
      <c r="HZ293" s="238"/>
      <c r="IA293" s="238"/>
      <c r="IB293" s="238"/>
      <c r="IC293" s="238"/>
      <c r="ID293" s="238"/>
      <c r="IE293" s="238"/>
      <c r="IF293" s="238"/>
      <c r="IG293" s="238"/>
      <c r="IH293" s="238"/>
      <c r="II293" s="238"/>
      <c r="IJ293" s="238"/>
      <c r="IK293" s="238"/>
      <c r="IL293" s="238"/>
      <c r="IM293" s="238"/>
      <c r="IN293" s="238"/>
      <c r="IO293" s="238"/>
      <c r="IP293" s="238"/>
      <c r="IQ293" s="238"/>
      <c r="IR293" s="238"/>
      <c r="IS293" s="238"/>
      <c r="IT293" s="238"/>
    </row>
    <row r="294" spans="1:254" x14ac:dyDescent="0.2">
      <c r="A294" s="376" t="s">
        <v>794</v>
      </c>
      <c r="B294" s="436">
        <v>510</v>
      </c>
      <c r="C294" s="386" t="s">
        <v>492</v>
      </c>
      <c r="D294" s="386" t="s">
        <v>432</v>
      </c>
      <c r="E294" s="386" t="s">
        <v>618</v>
      </c>
      <c r="F294" s="386" t="s">
        <v>428</v>
      </c>
      <c r="G294" s="384">
        <v>34929</v>
      </c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  <c r="AJ294" s="238"/>
      <c r="AK294" s="238"/>
      <c r="AL294" s="238"/>
      <c r="AM294" s="238"/>
      <c r="AN294" s="238"/>
      <c r="AO294" s="238"/>
      <c r="AP294" s="238"/>
      <c r="AQ294" s="238"/>
      <c r="AR294" s="238"/>
      <c r="AS294" s="238"/>
      <c r="AT294" s="238"/>
      <c r="AU294" s="238"/>
      <c r="AV294" s="238"/>
      <c r="AW294" s="238"/>
      <c r="AX294" s="238"/>
      <c r="AY294" s="238"/>
      <c r="AZ294" s="238"/>
      <c r="BA294" s="238"/>
      <c r="BB294" s="238"/>
      <c r="BC294" s="238"/>
      <c r="BD294" s="238"/>
      <c r="BE294" s="238"/>
      <c r="BF294" s="238"/>
      <c r="BG294" s="238"/>
      <c r="BH294" s="238"/>
      <c r="BI294" s="238"/>
      <c r="BJ294" s="238"/>
      <c r="BK294" s="238"/>
      <c r="BL294" s="238"/>
      <c r="BM294" s="238"/>
      <c r="BN294" s="238"/>
      <c r="BO294" s="238"/>
      <c r="BP294" s="238"/>
      <c r="BQ294" s="238"/>
      <c r="BR294" s="238"/>
      <c r="BS294" s="238"/>
      <c r="BT294" s="238"/>
      <c r="BU294" s="238"/>
      <c r="BV294" s="238"/>
      <c r="BW294" s="238"/>
      <c r="BX294" s="238"/>
      <c r="BY294" s="238"/>
      <c r="BZ294" s="238"/>
      <c r="CA294" s="238"/>
      <c r="CB294" s="238"/>
      <c r="CC294" s="238"/>
      <c r="CD294" s="238"/>
      <c r="CE294" s="238"/>
      <c r="CF294" s="238"/>
      <c r="CG294" s="238"/>
      <c r="CH294" s="238"/>
      <c r="CI294" s="238"/>
      <c r="CJ294" s="238"/>
      <c r="CK294" s="238"/>
      <c r="CL294" s="238"/>
      <c r="CM294" s="238"/>
      <c r="CN294" s="238"/>
      <c r="CO294" s="238"/>
      <c r="CP294" s="238"/>
      <c r="CQ294" s="238"/>
      <c r="CR294" s="238"/>
      <c r="CS294" s="238"/>
      <c r="CT294" s="238"/>
      <c r="CU294" s="238"/>
      <c r="CV294" s="238"/>
      <c r="CW294" s="238"/>
      <c r="CX294" s="238"/>
      <c r="CY294" s="238"/>
      <c r="CZ294" s="238"/>
      <c r="DA294" s="238"/>
      <c r="DB294" s="238"/>
      <c r="DC294" s="238"/>
      <c r="DD294" s="238"/>
      <c r="DE294" s="238"/>
      <c r="DF294" s="238"/>
      <c r="DG294" s="238"/>
      <c r="DH294" s="238"/>
      <c r="DI294" s="238"/>
      <c r="DJ294" s="238"/>
      <c r="DK294" s="238"/>
      <c r="DL294" s="238"/>
      <c r="DM294" s="238"/>
      <c r="DN294" s="238"/>
      <c r="DO294" s="238"/>
      <c r="DP294" s="238"/>
      <c r="DQ294" s="238"/>
      <c r="DR294" s="238"/>
      <c r="DS294" s="238"/>
      <c r="DT294" s="238"/>
      <c r="DU294" s="238"/>
      <c r="DV294" s="238"/>
      <c r="DW294" s="238"/>
      <c r="DX294" s="238"/>
      <c r="DY294" s="238"/>
      <c r="DZ294" s="238"/>
      <c r="EA294" s="238"/>
      <c r="EB294" s="238"/>
      <c r="EC294" s="238"/>
      <c r="ED294" s="238"/>
      <c r="EE294" s="238"/>
      <c r="EF294" s="238"/>
      <c r="EG294" s="238"/>
      <c r="EH294" s="238"/>
      <c r="EI294" s="238"/>
      <c r="EJ294" s="238"/>
      <c r="EK294" s="238"/>
      <c r="EL294" s="238"/>
      <c r="EM294" s="238"/>
      <c r="EN294" s="238"/>
      <c r="EO294" s="238"/>
      <c r="EP294" s="238"/>
      <c r="EQ294" s="238"/>
      <c r="ER294" s="238"/>
      <c r="ES294" s="238"/>
      <c r="ET294" s="238"/>
      <c r="EU294" s="238"/>
      <c r="EV294" s="238"/>
      <c r="EW294" s="238"/>
      <c r="EX294" s="238"/>
      <c r="EY294" s="238"/>
      <c r="EZ294" s="238"/>
      <c r="FA294" s="238"/>
      <c r="FB294" s="238"/>
      <c r="FC294" s="238"/>
      <c r="FD294" s="238"/>
      <c r="FE294" s="238"/>
      <c r="FF294" s="238"/>
      <c r="FG294" s="238"/>
      <c r="FH294" s="238"/>
      <c r="FI294" s="238"/>
      <c r="FJ294" s="238"/>
      <c r="FK294" s="238"/>
      <c r="FL294" s="238"/>
      <c r="FM294" s="238"/>
      <c r="FN294" s="238"/>
      <c r="FO294" s="238"/>
      <c r="FP294" s="238"/>
      <c r="FQ294" s="238"/>
      <c r="FR294" s="238"/>
      <c r="FS294" s="238"/>
      <c r="FT294" s="238"/>
      <c r="FU294" s="238"/>
      <c r="FV294" s="238"/>
      <c r="FW294" s="238"/>
      <c r="FX294" s="238"/>
      <c r="FY294" s="238"/>
      <c r="FZ294" s="238"/>
      <c r="GA294" s="238"/>
      <c r="GB294" s="238"/>
      <c r="GC294" s="238"/>
      <c r="GD294" s="238"/>
      <c r="GE294" s="238"/>
      <c r="GF294" s="238"/>
      <c r="GG294" s="238"/>
      <c r="GH294" s="238"/>
      <c r="GI294" s="238"/>
      <c r="GJ294" s="238"/>
      <c r="GK294" s="238"/>
      <c r="GL294" s="238"/>
      <c r="GM294" s="238"/>
      <c r="GN294" s="238"/>
      <c r="GO294" s="238"/>
      <c r="GP294" s="238"/>
      <c r="GQ294" s="238"/>
      <c r="GR294" s="238"/>
      <c r="GS294" s="238"/>
      <c r="GT294" s="238"/>
      <c r="GU294" s="238"/>
      <c r="GV294" s="238"/>
      <c r="GW294" s="238"/>
      <c r="GX294" s="238"/>
      <c r="GY294" s="238"/>
      <c r="GZ294" s="238"/>
      <c r="HA294" s="238"/>
      <c r="HB294" s="238"/>
      <c r="HC294" s="238"/>
      <c r="HD294" s="238"/>
      <c r="HE294" s="238"/>
      <c r="HF294" s="238"/>
      <c r="HG294" s="238"/>
      <c r="HH294" s="238"/>
      <c r="HI294" s="238"/>
      <c r="HJ294" s="238"/>
      <c r="HK294" s="238"/>
      <c r="HL294" s="238"/>
      <c r="HM294" s="238"/>
      <c r="HN294" s="238"/>
      <c r="HO294" s="238"/>
      <c r="HP294" s="238"/>
      <c r="HQ294" s="238"/>
      <c r="HR294" s="238"/>
      <c r="HS294" s="238"/>
      <c r="HT294" s="238"/>
      <c r="HU294" s="238"/>
      <c r="HV294" s="238"/>
      <c r="HW294" s="238"/>
      <c r="HX294" s="238"/>
      <c r="HY294" s="238"/>
      <c r="HZ294" s="238"/>
      <c r="IA294" s="238"/>
      <c r="IB294" s="238"/>
      <c r="IC294" s="238"/>
      <c r="ID294" s="238"/>
      <c r="IE294" s="238"/>
      <c r="IF294" s="238"/>
      <c r="IG294" s="238"/>
      <c r="IH294" s="238"/>
      <c r="II294" s="238"/>
      <c r="IJ294" s="238"/>
      <c r="IK294" s="238"/>
      <c r="IL294" s="238"/>
      <c r="IM294" s="238"/>
      <c r="IN294" s="238"/>
      <c r="IO294" s="238"/>
      <c r="IP294" s="238"/>
      <c r="IQ294" s="238"/>
      <c r="IR294" s="238"/>
      <c r="IS294" s="238"/>
      <c r="IT294" s="238"/>
    </row>
    <row r="295" spans="1:254" s="380" customFormat="1" ht="15.75" x14ac:dyDescent="0.25">
      <c r="A295" s="362" t="s">
        <v>619</v>
      </c>
      <c r="B295" s="364" t="s">
        <v>792</v>
      </c>
      <c r="C295" s="409" t="s">
        <v>620</v>
      </c>
      <c r="D295" s="409"/>
      <c r="E295" s="409"/>
      <c r="F295" s="409"/>
      <c r="G295" s="410">
        <f>SUM(G296+G301)</f>
        <v>12830.86</v>
      </c>
      <c r="H295" s="348"/>
      <c r="I295" s="348"/>
      <c r="J295" s="348"/>
      <c r="K295" s="348"/>
      <c r="L295" s="348"/>
      <c r="M295" s="348"/>
      <c r="N295" s="348"/>
      <c r="O295" s="348"/>
      <c r="P295" s="348"/>
      <c r="Q295" s="348"/>
      <c r="R295" s="348"/>
      <c r="S295" s="348"/>
      <c r="T295" s="348"/>
      <c r="U295" s="348"/>
      <c r="V295" s="348"/>
      <c r="W295" s="348"/>
      <c r="X295" s="348"/>
      <c r="Y295" s="348"/>
      <c r="Z295" s="348"/>
      <c r="AA295" s="348"/>
      <c r="AB295" s="348"/>
      <c r="AC295" s="348"/>
      <c r="AD295" s="348"/>
      <c r="AE295" s="348"/>
      <c r="AF295" s="348"/>
      <c r="AG295" s="348"/>
      <c r="AH295" s="348"/>
      <c r="AI295" s="348"/>
      <c r="AJ295" s="348"/>
      <c r="AK295" s="348"/>
      <c r="AL295" s="348"/>
      <c r="AM295" s="348"/>
      <c r="AN295" s="348"/>
      <c r="AO295" s="348"/>
      <c r="AP295" s="348"/>
      <c r="AQ295" s="348"/>
      <c r="AR295" s="348"/>
      <c r="AS295" s="348"/>
      <c r="AT295" s="348"/>
      <c r="AU295" s="348"/>
      <c r="AV295" s="348"/>
      <c r="AW295" s="348"/>
      <c r="AX295" s="348"/>
      <c r="AY295" s="348"/>
      <c r="AZ295" s="348"/>
      <c r="BA295" s="348"/>
      <c r="BB295" s="348"/>
      <c r="BC295" s="348"/>
      <c r="BD295" s="348"/>
      <c r="BE295" s="348"/>
      <c r="BF295" s="348"/>
      <c r="BG295" s="348"/>
      <c r="BH295" s="348"/>
      <c r="BI295" s="348"/>
      <c r="BJ295" s="348"/>
      <c r="BK295" s="348"/>
      <c r="BL295" s="348"/>
      <c r="BM295" s="348"/>
      <c r="BN295" s="348"/>
      <c r="BO295" s="348"/>
      <c r="BP295" s="348"/>
      <c r="BQ295" s="348"/>
      <c r="BR295" s="348"/>
      <c r="BS295" s="348"/>
      <c r="BT295" s="348"/>
      <c r="BU295" s="348"/>
      <c r="BV295" s="348"/>
      <c r="BW295" s="348"/>
      <c r="BX295" s="348"/>
      <c r="BY295" s="348"/>
      <c r="BZ295" s="348"/>
      <c r="CA295" s="348"/>
      <c r="CB295" s="348"/>
      <c r="CC295" s="348"/>
      <c r="CD295" s="348"/>
      <c r="CE295" s="348"/>
      <c r="CF295" s="348"/>
      <c r="CG295" s="348"/>
      <c r="CH295" s="348"/>
      <c r="CI295" s="348"/>
      <c r="CJ295" s="348"/>
      <c r="CK295" s="348"/>
      <c r="CL295" s="348"/>
      <c r="CM295" s="348"/>
      <c r="CN295" s="348"/>
      <c r="CO295" s="348"/>
      <c r="CP295" s="348"/>
      <c r="CQ295" s="348"/>
      <c r="CR295" s="348"/>
      <c r="CS295" s="348"/>
      <c r="CT295" s="348"/>
      <c r="CU295" s="348"/>
      <c r="CV295" s="348"/>
      <c r="CW295" s="348"/>
      <c r="CX295" s="348"/>
      <c r="CY295" s="348"/>
      <c r="CZ295" s="348"/>
      <c r="DA295" s="348"/>
      <c r="DB295" s="348"/>
      <c r="DC295" s="348"/>
      <c r="DD295" s="348"/>
      <c r="DE295" s="348"/>
      <c r="DF295" s="348"/>
      <c r="DG295" s="348"/>
      <c r="DH295" s="348"/>
      <c r="DI295" s="348"/>
      <c r="DJ295" s="348"/>
      <c r="DK295" s="348"/>
      <c r="DL295" s="348"/>
      <c r="DM295" s="348"/>
      <c r="DN295" s="348"/>
      <c r="DO295" s="348"/>
      <c r="DP295" s="348"/>
      <c r="DQ295" s="348"/>
      <c r="DR295" s="348"/>
      <c r="DS295" s="348"/>
      <c r="DT295" s="348"/>
      <c r="DU295" s="348"/>
      <c r="DV295" s="348"/>
      <c r="DW295" s="348"/>
      <c r="DX295" s="348"/>
      <c r="DY295" s="348"/>
      <c r="DZ295" s="348"/>
      <c r="EA295" s="348"/>
      <c r="EB295" s="348"/>
      <c r="EC295" s="348"/>
      <c r="ED295" s="348"/>
      <c r="EE295" s="348"/>
      <c r="EF295" s="348"/>
      <c r="EG295" s="348"/>
      <c r="EH295" s="348"/>
      <c r="EI295" s="348"/>
      <c r="EJ295" s="348"/>
      <c r="EK295" s="348"/>
      <c r="EL295" s="348"/>
      <c r="EM295" s="348"/>
      <c r="EN295" s="348"/>
      <c r="EO295" s="348"/>
      <c r="EP295" s="348"/>
      <c r="EQ295" s="348"/>
      <c r="ER295" s="348"/>
      <c r="ES295" s="348"/>
      <c r="ET295" s="348"/>
      <c r="EU295" s="348"/>
      <c r="EV295" s="348"/>
      <c r="EW295" s="348"/>
      <c r="EX295" s="348"/>
      <c r="EY295" s="348"/>
      <c r="EZ295" s="348"/>
      <c r="FA295" s="348"/>
      <c r="FB295" s="348"/>
      <c r="FC295" s="348"/>
      <c r="FD295" s="348"/>
      <c r="FE295" s="348"/>
      <c r="FF295" s="348"/>
      <c r="FG295" s="348"/>
      <c r="FH295" s="348"/>
      <c r="FI295" s="348"/>
      <c r="FJ295" s="348"/>
      <c r="FK295" s="348"/>
      <c r="FL295" s="348"/>
      <c r="FM295" s="348"/>
      <c r="FN295" s="348"/>
      <c r="FO295" s="348"/>
      <c r="FP295" s="348"/>
      <c r="FQ295" s="348"/>
      <c r="FR295" s="348"/>
      <c r="FS295" s="348"/>
      <c r="FT295" s="348"/>
      <c r="FU295" s="348"/>
      <c r="FV295" s="348"/>
      <c r="FW295" s="348"/>
      <c r="FX295" s="348"/>
      <c r="FY295" s="348"/>
      <c r="FZ295" s="348"/>
      <c r="GA295" s="348"/>
      <c r="GB295" s="348"/>
      <c r="GC295" s="348"/>
      <c r="GD295" s="348"/>
      <c r="GE295" s="348"/>
      <c r="GF295" s="348"/>
      <c r="GG295" s="348"/>
      <c r="GH295" s="348"/>
      <c r="GI295" s="348"/>
      <c r="GJ295" s="348"/>
      <c r="GK295" s="348"/>
      <c r="GL295" s="348"/>
      <c r="GM295" s="348"/>
      <c r="GN295" s="348"/>
      <c r="GO295" s="348"/>
      <c r="GP295" s="348"/>
      <c r="GQ295" s="348"/>
      <c r="GR295" s="348"/>
      <c r="GS295" s="348"/>
      <c r="GT295" s="348"/>
      <c r="GU295" s="348"/>
      <c r="GV295" s="348"/>
      <c r="GW295" s="348"/>
      <c r="GX295" s="348"/>
      <c r="GY295" s="348"/>
      <c r="GZ295" s="348"/>
      <c r="HA295" s="348"/>
      <c r="HB295" s="348"/>
      <c r="HC295" s="348"/>
      <c r="HD295" s="348"/>
      <c r="HE295" s="348"/>
      <c r="HF295" s="348"/>
      <c r="HG295" s="348"/>
      <c r="HH295" s="348"/>
      <c r="HI295" s="348"/>
      <c r="HJ295" s="348"/>
      <c r="HK295" s="348"/>
      <c r="HL295" s="348"/>
      <c r="HM295" s="348"/>
      <c r="HN295" s="348"/>
      <c r="HO295" s="348"/>
      <c r="HP295" s="348"/>
      <c r="HQ295" s="348"/>
      <c r="HR295" s="348"/>
      <c r="HS295" s="348"/>
      <c r="HT295" s="348"/>
      <c r="HU295" s="348"/>
      <c r="HV295" s="348"/>
      <c r="HW295" s="348"/>
      <c r="HX295" s="348"/>
      <c r="HY295" s="348"/>
      <c r="HZ295" s="348"/>
      <c r="IA295" s="348"/>
      <c r="IB295" s="348"/>
      <c r="IC295" s="348"/>
      <c r="ID295" s="348"/>
      <c r="IE295" s="348"/>
      <c r="IF295" s="348"/>
      <c r="IG295" s="348"/>
      <c r="IH295" s="348"/>
      <c r="II295" s="348"/>
      <c r="IJ295" s="348"/>
      <c r="IK295" s="348"/>
      <c r="IL295" s="348"/>
      <c r="IM295" s="348"/>
      <c r="IN295" s="348"/>
      <c r="IO295" s="348"/>
      <c r="IP295" s="348"/>
      <c r="IQ295" s="348"/>
      <c r="IR295" s="348"/>
      <c r="IS295" s="348"/>
      <c r="IT295" s="348"/>
    </row>
    <row r="296" spans="1:254" ht="14.25" x14ac:dyDescent="0.2">
      <c r="A296" s="393" t="s">
        <v>621</v>
      </c>
      <c r="B296" s="364" t="s">
        <v>792</v>
      </c>
      <c r="C296" s="364" t="s">
        <v>620</v>
      </c>
      <c r="D296" s="364" t="s">
        <v>413</v>
      </c>
      <c r="E296" s="367" t="s">
        <v>622</v>
      </c>
      <c r="F296" s="364"/>
      <c r="G296" s="365">
        <f>SUM(G297)</f>
        <v>2200</v>
      </c>
    </row>
    <row r="297" spans="1:254" ht="13.5" x14ac:dyDescent="0.25">
      <c r="A297" s="371" t="s">
        <v>623</v>
      </c>
      <c r="B297" s="387" t="s">
        <v>792</v>
      </c>
      <c r="C297" s="387" t="s">
        <v>620</v>
      </c>
      <c r="D297" s="387" t="s">
        <v>413</v>
      </c>
      <c r="E297" s="387" t="s">
        <v>622</v>
      </c>
      <c r="F297" s="387"/>
      <c r="G297" s="374">
        <f>SUM(G298)</f>
        <v>2200</v>
      </c>
      <c r="H297" s="404"/>
      <c r="I297" s="404"/>
      <c r="J297" s="404"/>
      <c r="K297" s="404"/>
      <c r="L297" s="404"/>
      <c r="M297" s="404"/>
      <c r="N297" s="404"/>
      <c r="O297" s="404"/>
      <c r="P297" s="404"/>
      <c r="Q297" s="404"/>
      <c r="R297" s="404"/>
      <c r="S297" s="404"/>
      <c r="T297" s="404"/>
      <c r="U297" s="404"/>
      <c r="V297" s="404"/>
      <c r="W297" s="404"/>
      <c r="X297" s="404"/>
      <c r="Y297" s="404"/>
      <c r="Z297" s="404"/>
      <c r="AA297" s="404"/>
      <c r="AB297" s="404"/>
      <c r="AC297" s="404"/>
      <c r="AD297" s="404"/>
      <c r="AE297" s="404"/>
      <c r="AF297" s="404"/>
      <c r="AG297" s="404"/>
      <c r="AH297" s="404"/>
      <c r="AI297" s="404"/>
      <c r="AJ297" s="404"/>
      <c r="AK297" s="404"/>
      <c r="AL297" s="404"/>
      <c r="AM297" s="404"/>
      <c r="AN297" s="404"/>
      <c r="AO297" s="404"/>
      <c r="AP297" s="404"/>
      <c r="AQ297" s="404"/>
      <c r="AR297" s="404"/>
      <c r="AS297" s="404"/>
      <c r="AT297" s="404"/>
      <c r="AU297" s="404"/>
      <c r="AV297" s="404"/>
      <c r="AW297" s="404"/>
      <c r="AX297" s="404"/>
      <c r="AY297" s="404"/>
      <c r="AZ297" s="404"/>
      <c r="BA297" s="404"/>
      <c r="BB297" s="404"/>
      <c r="BC297" s="404"/>
      <c r="BD297" s="404"/>
      <c r="BE297" s="404"/>
      <c r="BF297" s="404"/>
      <c r="BG297" s="404"/>
      <c r="BH297" s="404"/>
      <c r="BI297" s="404"/>
      <c r="BJ297" s="404"/>
      <c r="BK297" s="404"/>
      <c r="BL297" s="404"/>
      <c r="BM297" s="404"/>
      <c r="BN297" s="404"/>
      <c r="BO297" s="404"/>
      <c r="BP297" s="404"/>
      <c r="BQ297" s="404"/>
      <c r="BR297" s="404"/>
      <c r="BS297" s="404"/>
      <c r="BT297" s="404"/>
      <c r="BU297" s="404"/>
      <c r="BV297" s="404"/>
      <c r="BW297" s="404"/>
      <c r="BX297" s="404"/>
      <c r="BY297" s="404"/>
      <c r="BZ297" s="404"/>
      <c r="CA297" s="404"/>
      <c r="CB297" s="404"/>
      <c r="CC297" s="404"/>
      <c r="CD297" s="404"/>
      <c r="CE297" s="404"/>
      <c r="CF297" s="404"/>
      <c r="CG297" s="404"/>
      <c r="CH297" s="404"/>
      <c r="CI297" s="404"/>
      <c r="CJ297" s="404"/>
      <c r="CK297" s="404"/>
      <c r="CL297" s="404"/>
      <c r="CM297" s="404"/>
      <c r="CN297" s="404"/>
      <c r="CO297" s="404"/>
      <c r="CP297" s="404"/>
      <c r="CQ297" s="404"/>
      <c r="CR297" s="404"/>
      <c r="CS297" s="404"/>
      <c r="CT297" s="404"/>
      <c r="CU297" s="404"/>
      <c r="CV297" s="404"/>
      <c r="CW297" s="404"/>
      <c r="CX297" s="404"/>
      <c r="CY297" s="404"/>
      <c r="CZ297" s="404"/>
      <c r="DA297" s="404"/>
      <c r="DB297" s="404"/>
      <c r="DC297" s="404"/>
      <c r="DD297" s="404"/>
      <c r="DE297" s="404"/>
      <c r="DF297" s="404"/>
      <c r="DG297" s="404"/>
      <c r="DH297" s="404"/>
      <c r="DI297" s="404"/>
      <c r="DJ297" s="404"/>
      <c r="DK297" s="404"/>
      <c r="DL297" s="404"/>
      <c r="DM297" s="404"/>
      <c r="DN297" s="404"/>
      <c r="DO297" s="404"/>
      <c r="DP297" s="404"/>
      <c r="DQ297" s="404"/>
      <c r="DR297" s="404"/>
      <c r="DS297" s="404"/>
      <c r="DT297" s="404"/>
      <c r="DU297" s="404"/>
      <c r="DV297" s="404"/>
      <c r="DW297" s="404"/>
      <c r="DX297" s="404"/>
      <c r="DY297" s="404"/>
      <c r="DZ297" s="404"/>
      <c r="EA297" s="404"/>
      <c r="EB297" s="404"/>
      <c r="EC297" s="404"/>
      <c r="ED297" s="404"/>
      <c r="EE297" s="404"/>
      <c r="EF297" s="404"/>
      <c r="EG297" s="404"/>
      <c r="EH297" s="404"/>
      <c r="EI297" s="404"/>
      <c r="EJ297" s="404"/>
      <c r="EK297" s="404"/>
      <c r="EL297" s="404"/>
      <c r="EM297" s="404"/>
      <c r="EN297" s="404"/>
      <c r="EO297" s="404"/>
      <c r="EP297" s="404"/>
      <c r="EQ297" s="404"/>
      <c r="ER297" s="404"/>
      <c r="ES297" s="404"/>
      <c r="ET297" s="404"/>
      <c r="EU297" s="404"/>
      <c r="EV297" s="404"/>
      <c r="EW297" s="404"/>
      <c r="EX297" s="404"/>
      <c r="EY297" s="404"/>
      <c r="EZ297" s="404"/>
      <c r="FA297" s="404"/>
      <c r="FB297" s="404"/>
      <c r="FC297" s="404"/>
      <c r="FD297" s="404"/>
      <c r="FE297" s="404"/>
      <c r="FF297" s="404"/>
      <c r="FG297" s="404"/>
      <c r="FH297" s="404"/>
      <c r="FI297" s="404"/>
      <c r="FJ297" s="404"/>
      <c r="FK297" s="404"/>
      <c r="FL297" s="404"/>
      <c r="FM297" s="404"/>
      <c r="FN297" s="404"/>
      <c r="FO297" s="404"/>
      <c r="FP297" s="404"/>
      <c r="FQ297" s="404"/>
      <c r="FR297" s="404"/>
      <c r="FS297" s="404"/>
      <c r="FT297" s="404"/>
      <c r="FU297" s="404"/>
      <c r="FV297" s="404"/>
      <c r="FW297" s="404"/>
      <c r="FX297" s="404"/>
      <c r="FY297" s="404"/>
      <c r="FZ297" s="404"/>
      <c r="GA297" s="404"/>
      <c r="GB297" s="404"/>
      <c r="GC297" s="404"/>
      <c r="GD297" s="404"/>
      <c r="GE297" s="404"/>
      <c r="GF297" s="404"/>
      <c r="GG297" s="404"/>
      <c r="GH297" s="404"/>
      <c r="GI297" s="404"/>
      <c r="GJ297" s="404"/>
      <c r="GK297" s="404"/>
      <c r="GL297" s="404"/>
      <c r="GM297" s="404"/>
      <c r="GN297" s="404"/>
      <c r="GO297" s="404"/>
      <c r="GP297" s="404"/>
      <c r="GQ297" s="404"/>
      <c r="GR297" s="404"/>
      <c r="GS297" s="404"/>
      <c r="GT297" s="404"/>
      <c r="GU297" s="404"/>
      <c r="GV297" s="404"/>
      <c r="GW297" s="404"/>
      <c r="GX297" s="404"/>
      <c r="GY297" s="404"/>
      <c r="GZ297" s="404"/>
      <c r="HA297" s="404"/>
      <c r="HB297" s="404"/>
      <c r="HC297" s="404"/>
      <c r="HD297" s="404"/>
      <c r="HE297" s="404"/>
      <c r="HF297" s="404"/>
      <c r="HG297" s="404"/>
      <c r="HH297" s="404"/>
      <c r="HI297" s="404"/>
      <c r="HJ297" s="404"/>
      <c r="HK297" s="404"/>
      <c r="HL297" s="404"/>
      <c r="HM297" s="404"/>
      <c r="HN297" s="404"/>
      <c r="HO297" s="404"/>
      <c r="HP297" s="404"/>
      <c r="HQ297" s="404"/>
      <c r="HR297" s="404"/>
      <c r="HS297" s="404"/>
      <c r="HT297" s="404"/>
      <c r="HU297" s="404"/>
      <c r="HV297" s="404"/>
      <c r="HW297" s="404"/>
      <c r="HX297" s="404"/>
      <c r="HY297" s="404"/>
      <c r="HZ297" s="404"/>
      <c r="IA297" s="404"/>
      <c r="IB297" s="404"/>
      <c r="IC297" s="404"/>
      <c r="ID297" s="404"/>
      <c r="IE297" s="404"/>
      <c r="IF297" s="404"/>
      <c r="IG297" s="404"/>
      <c r="IH297" s="404"/>
      <c r="II297" s="404"/>
      <c r="IJ297" s="404"/>
      <c r="IK297" s="404"/>
      <c r="IL297" s="404"/>
      <c r="IM297" s="404"/>
      <c r="IN297" s="404"/>
      <c r="IO297" s="404"/>
      <c r="IP297" s="404"/>
      <c r="IQ297" s="404"/>
      <c r="IR297" s="404"/>
      <c r="IS297" s="404"/>
      <c r="IT297" s="404"/>
    </row>
    <row r="298" spans="1:254" ht="25.5" x14ac:dyDescent="0.2">
      <c r="A298" s="442" t="s">
        <v>624</v>
      </c>
      <c r="B298" s="389" t="s">
        <v>792</v>
      </c>
      <c r="C298" s="389" t="s">
        <v>620</v>
      </c>
      <c r="D298" s="389" t="s">
        <v>413</v>
      </c>
      <c r="E298" s="389" t="s">
        <v>622</v>
      </c>
      <c r="F298" s="389"/>
      <c r="G298" s="379">
        <f>SUM(G300+G299)</f>
        <v>2200</v>
      </c>
    </row>
    <row r="299" spans="1:254" x14ac:dyDescent="0.2">
      <c r="A299" s="376" t="s">
        <v>794</v>
      </c>
      <c r="B299" s="386" t="s">
        <v>792</v>
      </c>
      <c r="C299" s="386" t="s">
        <v>620</v>
      </c>
      <c r="D299" s="386" t="s">
        <v>413</v>
      </c>
      <c r="E299" s="386" t="s">
        <v>622</v>
      </c>
      <c r="F299" s="386" t="s">
        <v>428</v>
      </c>
      <c r="G299" s="384">
        <v>10</v>
      </c>
    </row>
    <row r="300" spans="1:254" x14ac:dyDescent="0.2">
      <c r="A300" s="381" t="s">
        <v>592</v>
      </c>
      <c r="B300" s="386" t="s">
        <v>792</v>
      </c>
      <c r="C300" s="383" t="s">
        <v>620</v>
      </c>
      <c r="D300" s="383" t="s">
        <v>413</v>
      </c>
      <c r="E300" s="383" t="s">
        <v>622</v>
      </c>
      <c r="F300" s="383" t="s">
        <v>593</v>
      </c>
      <c r="G300" s="384">
        <v>2190</v>
      </c>
    </row>
    <row r="301" spans="1:254" ht="14.25" x14ac:dyDescent="0.2">
      <c r="A301" s="385" t="s">
        <v>625</v>
      </c>
      <c r="B301" s="367" t="s">
        <v>792</v>
      </c>
      <c r="C301" s="394" t="s">
        <v>620</v>
      </c>
      <c r="D301" s="394" t="s">
        <v>415</v>
      </c>
      <c r="E301" s="394"/>
      <c r="F301" s="394"/>
      <c r="G301" s="365">
        <f>SUM(G302)</f>
        <v>10630.86</v>
      </c>
    </row>
    <row r="302" spans="1:254" s="380" customFormat="1" ht="13.5" x14ac:dyDescent="0.25">
      <c r="A302" s="371" t="s">
        <v>626</v>
      </c>
      <c r="B302" s="387" t="s">
        <v>792</v>
      </c>
      <c r="C302" s="373" t="s">
        <v>620</v>
      </c>
      <c r="D302" s="373" t="s">
        <v>415</v>
      </c>
      <c r="E302" s="373" t="s">
        <v>831</v>
      </c>
      <c r="F302" s="373"/>
      <c r="G302" s="374">
        <f>SUM(G303)</f>
        <v>10630.86</v>
      </c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8"/>
      <c r="BR302" s="348"/>
      <c r="BS302" s="348"/>
      <c r="BT302" s="348"/>
      <c r="BU302" s="348"/>
      <c r="BV302" s="348"/>
      <c r="BW302" s="348"/>
      <c r="BX302" s="348"/>
      <c r="BY302" s="348"/>
      <c r="BZ302" s="348"/>
      <c r="CA302" s="348"/>
      <c r="CB302" s="348"/>
      <c r="CC302" s="348"/>
      <c r="CD302" s="348"/>
      <c r="CE302" s="348"/>
      <c r="CF302" s="348"/>
      <c r="CG302" s="348"/>
      <c r="CH302" s="348"/>
      <c r="CI302" s="348"/>
      <c r="CJ302" s="348"/>
      <c r="CK302" s="348"/>
      <c r="CL302" s="348"/>
      <c r="CM302" s="348"/>
      <c r="CN302" s="348"/>
      <c r="CO302" s="348"/>
      <c r="CP302" s="348"/>
      <c r="CQ302" s="348"/>
      <c r="CR302" s="348"/>
      <c r="CS302" s="348"/>
      <c r="CT302" s="348"/>
      <c r="CU302" s="348"/>
      <c r="CV302" s="348"/>
      <c r="CW302" s="348"/>
      <c r="CX302" s="348"/>
      <c r="CY302" s="348"/>
      <c r="CZ302" s="348"/>
      <c r="DA302" s="348"/>
      <c r="DB302" s="348"/>
      <c r="DC302" s="348"/>
      <c r="DD302" s="348"/>
      <c r="DE302" s="348"/>
      <c r="DF302" s="348"/>
      <c r="DG302" s="348"/>
      <c r="DH302" s="348"/>
      <c r="DI302" s="348"/>
      <c r="DJ302" s="348"/>
      <c r="DK302" s="348"/>
      <c r="DL302" s="348"/>
      <c r="DM302" s="348"/>
      <c r="DN302" s="348"/>
      <c r="DO302" s="348"/>
      <c r="DP302" s="348"/>
      <c r="DQ302" s="348"/>
      <c r="DR302" s="348"/>
      <c r="DS302" s="348"/>
      <c r="DT302" s="348"/>
      <c r="DU302" s="348"/>
      <c r="DV302" s="348"/>
      <c r="DW302" s="348"/>
      <c r="DX302" s="348"/>
      <c r="DY302" s="348"/>
      <c r="DZ302" s="348"/>
      <c r="EA302" s="348"/>
      <c r="EB302" s="348"/>
      <c r="EC302" s="348"/>
      <c r="ED302" s="348"/>
      <c r="EE302" s="348"/>
      <c r="EF302" s="348"/>
      <c r="EG302" s="348"/>
      <c r="EH302" s="348"/>
      <c r="EI302" s="348"/>
      <c r="EJ302" s="348"/>
      <c r="EK302" s="348"/>
      <c r="EL302" s="348"/>
      <c r="EM302" s="348"/>
      <c r="EN302" s="348"/>
      <c r="EO302" s="348"/>
      <c r="EP302" s="348"/>
      <c r="EQ302" s="348"/>
      <c r="ER302" s="348"/>
      <c r="ES302" s="348"/>
      <c r="ET302" s="348"/>
      <c r="EU302" s="348"/>
      <c r="EV302" s="348"/>
      <c r="EW302" s="348"/>
      <c r="EX302" s="348"/>
      <c r="EY302" s="348"/>
      <c r="EZ302" s="348"/>
      <c r="FA302" s="348"/>
      <c r="FB302" s="348"/>
      <c r="FC302" s="348"/>
      <c r="FD302" s="348"/>
      <c r="FE302" s="348"/>
      <c r="FF302" s="348"/>
      <c r="FG302" s="348"/>
      <c r="FH302" s="348"/>
      <c r="FI302" s="348"/>
      <c r="FJ302" s="348"/>
      <c r="FK302" s="348"/>
      <c r="FL302" s="348"/>
      <c r="FM302" s="348"/>
      <c r="FN302" s="348"/>
      <c r="FO302" s="348"/>
      <c r="FP302" s="348"/>
      <c r="FQ302" s="348"/>
      <c r="FR302" s="348"/>
      <c r="FS302" s="348"/>
      <c r="FT302" s="348"/>
      <c r="FU302" s="348"/>
      <c r="FV302" s="348"/>
      <c r="FW302" s="348"/>
      <c r="FX302" s="348"/>
      <c r="FY302" s="348"/>
      <c r="FZ302" s="348"/>
      <c r="GA302" s="348"/>
      <c r="GB302" s="348"/>
      <c r="GC302" s="348"/>
      <c r="GD302" s="348"/>
      <c r="GE302" s="348"/>
      <c r="GF302" s="348"/>
      <c r="GG302" s="348"/>
      <c r="GH302" s="348"/>
      <c r="GI302" s="348"/>
      <c r="GJ302" s="348"/>
      <c r="GK302" s="348"/>
      <c r="GL302" s="348"/>
      <c r="GM302" s="348"/>
      <c r="GN302" s="348"/>
      <c r="GO302" s="348"/>
      <c r="GP302" s="348"/>
      <c r="GQ302" s="348"/>
      <c r="GR302" s="348"/>
      <c r="GS302" s="348"/>
      <c r="GT302" s="348"/>
      <c r="GU302" s="348"/>
      <c r="GV302" s="348"/>
      <c r="GW302" s="348"/>
      <c r="GX302" s="348"/>
      <c r="GY302" s="348"/>
      <c r="GZ302" s="348"/>
      <c r="HA302" s="348"/>
      <c r="HB302" s="348"/>
      <c r="HC302" s="348"/>
      <c r="HD302" s="348"/>
      <c r="HE302" s="348"/>
      <c r="HF302" s="348"/>
      <c r="HG302" s="348"/>
      <c r="HH302" s="348"/>
      <c r="HI302" s="348"/>
      <c r="HJ302" s="348"/>
      <c r="HK302" s="348"/>
      <c r="HL302" s="348"/>
      <c r="HM302" s="348"/>
      <c r="HN302" s="348"/>
      <c r="HO302" s="348"/>
      <c r="HP302" s="348"/>
      <c r="HQ302" s="348"/>
      <c r="HR302" s="348"/>
      <c r="HS302" s="348"/>
      <c r="HT302" s="348"/>
      <c r="HU302" s="348"/>
      <c r="HV302" s="348"/>
      <c r="HW302" s="348"/>
      <c r="HX302" s="348"/>
      <c r="HY302" s="348"/>
      <c r="HZ302" s="348"/>
      <c r="IA302" s="348"/>
      <c r="IB302" s="348"/>
      <c r="IC302" s="348"/>
      <c r="ID302" s="348"/>
      <c r="IE302" s="348"/>
      <c r="IF302" s="348"/>
      <c r="IG302" s="348"/>
      <c r="IH302" s="348"/>
      <c r="II302" s="348"/>
      <c r="IJ302" s="348"/>
      <c r="IK302" s="348"/>
      <c r="IL302" s="348"/>
      <c r="IM302" s="348"/>
      <c r="IN302" s="348"/>
      <c r="IO302" s="348"/>
      <c r="IP302" s="348"/>
      <c r="IQ302" s="348"/>
      <c r="IR302" s="348"/>
      <c r="IS302" s="348"/>
      <c r="IT302" s="348"/>
    </row>
    <row r="303" spans="1:254" s="380" customFormat="1" x14ac:dyDescent="0.2">
      <c r="A303" s="381" t="s">
        <v>628</v>
      </c>
      <c r="B303" s="403" t="s">
        <v>792</v>
      </c>
      <c r="C303" s="383" t="s">
        <v>620</v>
      </c>
      <c r="D303" s="383" t="s">
        <v>415</v>
      </c>
      <c r="E303" s="383" t="s">
        <v>832</v>
      </c>
      <c r="F303" s="383"/>
      <c r="G303" s="384">
        <f>SUM(G304)</f>
        <v>10630.86</v>
      </c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348"/>
      <c r="Y303" s="348"/>
      <c r="Z303" s="348"/>
      <c r="AA303" s="348"/>
      <c r="AB303" s="348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8"/>
      <c r="BA303" s="348"/>
      <c r="BB303" s="348"/>
      <c r="BC303" s="348"/>
      <c r="BD303" s="348"/>
      <c r="BE303" s="348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8"/>
      <c r="BR303" s="348"/>
      <c r="BS303" s="348"/>
      <c r="BT303" s="348"/>
      <c r="BU303" s="348"/>
      <c r="BV303" s="348"/>
      <c r="BW303" s="348"/>
      <c r="BX303" s="348"/>
      <c r="BY303" s="348"/>
      <c r="BZ303" s="348"/>
      <c r="CA303" s="348"/>
      <c r="CB303" s="348"/>
      <c r="CC303" s="348"/>
      <c r="CD303" s="348"/>
      <c r="CE303" s="348"/>
      <c r="CF303" s="348"/>
      <c r="CG303" s="348"/>
      <c r="CH303" s="348"/>
      <c r="CI303" s="348"/>
      <c r="CJ303" s="348"/>
      <c r="CK303" s="348"/>
      <c r="CL303" s="348"/>
      <c r="CM303" s="348"/>
      <c r="CN303" s="348"/>
      <c r="CO303" s="348"/>
      <c r="CP303" s="348"/>
      <c r="CQ303" s="348"/>
      <c r="CR303" s="348"/>
      <c r="CS303" s="348"/>
      <c r="CT303" s="348"/>
      <c r="CU303" s="348"/>
      <c r="CV303" s="348"/>
      <c r="CW303" s="348"/>
      <c r="CX303" s="348"/>
      <c r="CY303" s="348"/>
      <c r="CZ303" s="348"/>
      <c r="DA303" s="348"/>
      <c r="DB303" s="348"/>
      <c r="DC303" s="348"/>
      <c r="DD303" s="348"/>
      <c r="DE303" s="348"/>
      <c r="DF303" s="348"/>
      <c r="DG303" s="348"/>
      <c r="DH303" s="348"/>
      <c r="DI303" s="348"/>
      <c r="DJ303" s="348"/>
      <c r="DK303" s="348"/>
      <c r="DL303" s="348"/>
      <c r="DM303" s="348"/>
      <c r="DN303" s="348"/>
      <c r="DO303" s="348"/>
      <c r="DP303" s="348"/>
      <c r="DQ303" s="348"/>
      <c r="DR303" s="348"/>
      <c r="DS303" s="348"/>
      <c r="DT303" s="348"/>
      <c r="DU303" s="348"/>
      <c r="DV303" s="348"/>
      <c r="DW303" s="348"/>
      <c r="DX303" s="348"/>
      <c r="DY303" s="348"/>
      <c r="DZ303" s="348"/>
      <c r="EA303" s="348"/>
      <c r="EB303" s="348"/>
      <c r="EC303" s="348"/>
      <c r="ED303" s="348"/>
      <c r="EE303" s="348"/>
      <c r="EF303" s="348"/>
      <c r="EG303" s="348"/>
      <c r="EH303" s="348"/>
      <c r="EI303" s="348"/>
      <c r="EJ303" s="348"/>
      <c r="EK303" s="348"/>
      <c r="EL303" s="348"/>
      <c r="EM303" s="348"/>
      <c r="EN303" s="348"/>
      <c r="EO303" s="348"/>
      <c r="EP303" s="348"/>
      <c r="EQ303" s="348"/>
      <c r="ER303" s="348"/>
      <c r="ES303" s="348"/>
      <c r="ET303" s="348"/>
      <c r="EU303" s="348"/>
      <c r="EV303" s="348"/>
      <c r="EW303" s="348"/>
      <c r="EX303" s="348"/>
      <c r="EY303" s="348"/>
      <c r="EZ303" s="348"/>
      <c r="FA303" s="348"/>
      <c r="FB303" s="348"/>
      <c r="FC303" s="348"/>
      <c r="FD303" s="348"/>
      <c r="FE303" s="348"/>
      <c r="FF303" s="348"/>
      <c r="FG303" s="348"/>
      <c r="FH303" s="348"/>
      <c r="FI303" s="348"/>
      <c r="FJ303" s="348"/>
      <c r="FK303" s="348"/>
      <c r="FL303" s="348"/>
      <c r="FM303" s="348"/>
      <c r="FN303" s="348"/>
      <c r="FO303" s="348"/>
      <c r="FP303" s="348"/>
      <c r="FQ303" s="348"/>
      <c r="FR303" s="348"/>
      <c r="FS303" s="348"/>
      <c r="FT303" s="348"/>
      <c r="FU303" s="348"/>
      <c r="FV303" s="348"/>
      <c r="FW303" s="348"/>
      <c r="FX303" s="348"/>
      <c r="FY303" s="348"/>
      <c r="FZ303" s="348"/>
      <c r="GA303" s="348"/>
      <c r="GB303" s="348"/>
      <c r="GC303" s="348"/>
      <c r="GD303" s="348"/>
      <c r="GE303" s="348"/>
      <c r="GF303" s="348"/>
      <c r="GG303" s="348"/>
      <c r="GH303" s="348"/>
      <c r="GI303" s="348"/>
      <c r="GJ303" s="348"/>
      <c r="GK303" s="348"/>
      <c r="GL303" s="348"/>
      <c r="GM303" s="348"/>
      <c r="GN303" s="348"/>
      <c r="GO303" s="348"/>
      <c r="GP303" s="348"/>
      <c r="GQ303" s="348"/>
      <c r="GR303" s="348"/>
      <c r="GS303" s="348"/>
      <c r="GT303" s="348"/>
      <c r="GU303" s="348"/>
      <c r="GV303" s="348"/>
      <c r="GW303" s="348"/>
      <c r="GX303" s="348"/>
      <c r="GY303" s="348"/>
      <c r="GZ303" s="348"/>
      <c r="HA303" s="348"/>
      <c r="HB303" s="348"/>
      <c r="HC303" s="348"/>
      <c r="HD303" s="348"/>
      <c r="HE303" s="348"/>
      <c r="HF303" s="348"/>
      <c r="HG303" s="348"/>
      <c r="HH303" s="348"/>
      <c r="HI303" s="348"/>
      <c r="HJ303" s="348"/>
      <c r="HK303" s="348"/>
      <c r="HL303" s="348"/>
      <c r="HM303" s="348"/>
      <c r="HN303" s="348"/>
      <c r="HO303" s="348"/>
      <c r="HP303" s="348"/>
      <c r="HQ303" s="348"/>
      <c r="HR303" s="348"/>
      <c r="HS303" s="348"/>
      <c r="HT303" s="348"/>
      <c r="HU303" s="348"/>
      <c r="HV303" s="348"/>
      <c r="HW303" s="348"/>
      <c r="HX303" s="348"/>
      <c r="HY303" s="348"/>
      <c r="HZ303" s="348"/>
      <c r="IA303" s="348"/>
      <c r="IB303" s="348"/>
      <c r="IC303" s="348"/>
      <c r="ID303" s="348"/>
      <c r="IE303" s="348"/>
      <c r="IF303" s="348"/>
      <c r="IG303" s="348"/>
      <c r="IH303" s="348"/>
      <c r="II303" s="348"/>
      <c r="IJ303" s="348"/>
      <c r="IK303" s="348"/>
      <c r="IL303" s="348"/>
      <c r="IM303" s="348"/>
      <c r="IN303" s="348"/>
      <c r="IO303" s="348"/>
      <c r="IP303" s="348"/>
      <c r="IQ303" s="348"/>
      <c r="IR303" s="348"/>
      <c r="IS303" s="348"/>
      <c r="IT303" s="348"/>
    </row>
    <row r="304" spans="1:254" s="380" customFormat="1" ht="25.5" x14ac:dyDescent="0.2">
      <c r="A304" s="443" t="s">
        <v>472</v>
      </c>
      <c r="B304" s="378" t="s">
        <v>792</v>
      </c>
      <c r="C304" s="378" t="s">
        <v>620</v>
      </c>
      <c r="D304" s="378" t="s">
        <v>415</v>
      </c>
      <c r="E304" s="378" t="s">
        <v>831</v>
      </c>
      <c r="F304" s="378" t="s">
        <v>473</v>
      </c>
      <c r="G304" s="379">
        <v>10630.86</v>
      </c>
    </row>
    <row r="305" spans="1:254" ht="15.75" x14ac:dyDescent="0.25">
      <c r="A305" s="362" t="s">
        <v>663</v>
      </c>
      <c r="B305" s="428">
        <v>510</v>
      </c>
      <c r="C305" s="409" t="s">
        <v>444</v>
      </c>
      <c r="D305" s="409"/>
      <c r="E305" s="409"/>
      <c r="F305" s="409"/>
      <c r="G305" s="410">
        <f>SUM(G306+G315+G309+G318)</f>
        <v>169824.89</v>
      </c>
    </row>
    <row r="306" spans="1:254" ht="15" x14ac:dyDescent="0.25">
      <c r="A306" s="423" t="s">
        <v>833</v>
      </c>
      <c r="B306" s="429">
        <v>510</v>
      </c>
      <c r="C306" s="420" t="s">
        <v>444</v>
      </c>
      <c r="D306" s="420" t="s">
        <v>413</v>
      </c>
      <c r="E306" s="420"/>
      <c r="F306" s="420"/>
      <c r="G306" s="421">
        <f>SUM(G307)</f>
        <v>6650</v>
      </c>
    </row>
    <row r="307" spans="1:254" ht="25.5" x14ac:dyDescent="0.2">
      <c r="A307" s="381" t="s">
        <v>671</v>
      </c>
      <c r="B307" s="444">
        <v>510</v>
      </c>
      <c r="C307" s="386" t="s">
        <v>444</v>
      </c>
      <c r="D307" s="386" t="s">
        <v>413</v>
      </c>
      <c r="E307" s="386" t="s">
        <v>666</v>
      </c>
      <c r="F307" s="386"/>
      <c r="G307" s="384">
        <f>SUM(G308)</f>
        <v>6650</v>
      </c>
    </row>
    <row r="308" spans="1:254" ht="25.5" x14ac:dyDescent="0.2">
      <c r="A308" s="376" t="s">
        <v>472</v>
      </c>
      <c r="B308" s="391">
        <v>510</v>
      </c>
      <c r="C308" s="389" t="s">
        <v>444</v>
      </c>
      <c r="D308" s="389" t="s">
        <v>413</v>
      </c>
      <c r="E308" s="389" t="s">
        <v>666</v>
      </c>
      <c r="F308" s="389" t="s">
        <v>473</v>
      </c>
      <c r="G308" s="379">
        <v>6650</v>
      </c>
    </row>
    <row r="309" spans="1:254" s="407" customFormat="1" ht="13.5" x14ac:dyDescent="0.25">
      <c r="A309" s="371" t="s">
        <v>667</v>
      </c>
      <c r="B309" s="429">
        <v>510</v>
      </c>
      <c r="C309" s="387" t="s">
        <v>444</v>
      </c>
      <c r="D309" s="387" t="s">
        <v>415</v>
      </c>
      <c r="E309" s="387"/>
      <c r="F309" s="387"/>
      <c r="G309" s="374">
        <f>SUM(G310)</f>
        <v>161174.89000000001</v>
      </c>
    </row>
    <row r="310" spans="1:254" ht="25.5" x14ac:dyDescent="0.2">
      <c r="A310" s="381" t="s">
        <v>671</v>
      </c>
      <c r="B310" s="444">
        <v>510</v>
      </c>
      <c r="C310" s="386" t="s">
        <v>444</v>
      </c>
      <c r="D310" s="386" t="s">
        <v>415</v>
      </c>
      <c r="E310" s="386" t="s">
        <v>666</v>
      </c>
      <c r="F310" s="389"/>
      <c r="G310" s="379">
        <f>SUM(G311:G314)</f>
        <v>161174.89000000001</v>
      </c>
    </row>
    <row r="311" spans="1:254" x14ac:dyDescent="0.2">
      <c r="A311" s="376" t="s">
        <v>794</v>
      </c>
      <c r="B311" s="391">
        <v>510</v>
      </c>
      <c r="C311" s="389" t="s">
        <v>444</v>
      </c>
      <c r="D311" s="389" t="s">
        <v>415</v>
      </c>
      <c r="E311" s="389" t="s">
        <v>666</v>
      </c>
      <c r="F311" s="389" t="s">
        <v>428</v>
      </c>
      <c r="G311" s="379">
        <v>0</v>
      </c>
    </row>
    <row r="312" spans="1:254" x14ac:dyDescent="0.2">
      <c r="A312" s="376" t="s">
        <v>802</v>
      </c>
      <c r="B312" s="391">
        <v>510</v>
      </c>
      <c r="C312" s="389" t="s">
        <v>444</v>
      </c>
      <c r="D312" s="389" t="s">
        <v>415</v>
      </c>
      <c r="E312" s="389" t="s">
        <v>666</v>
      </c>
      <c r="F312" s="389" t="s">
        <v>471</v>
      </c>
      <c r="G312" s="379">
        <v>7675</v>
      </c>
    </row>
    <row r="313" spans="1:254" ht="25.5" x14ac:dyDescent="0.2">
      <c r="A313" s="443" t="s">
        <v>472</v>
      </c>
      <c r="B313" s="391">
        <v>510</v>
      </c>
      <c r="C313" s="389" t="s">
        <v>444</v>
      </c>
      <c r="D313" s="389" t="s">
        <v>415</v>
      </c>
      <c r="E313" s="389" t="s">
        <v>666</v>
      </c>
      <c r="F313" s="389" t="s">
        <v>473</v>
      </c>
      <c r="G313" s="379">
        <v>0</v>
      </c>
    </row>
    <row r="314" spans="1:254" x14ac:dyDescent="0.2">
      <c r="A314" s="376" t="s">
        <v>802</v>
      </c>
      <c r="B314" s="391">
        <v>510</v>
      </c>
      <c r="C314" s="389" t="s">
        <v>444</v>
      </c>
      <c r="D314" s="389" t="s">
        <v>415</v>
      </c>
      <c r="E314" s="389" t="s">
        <v>689</v>
      </c>
      <c r="F314" s="389" t="s">
        <v>471</v>
      </c>
      <c r="G314" s="379">
        <v>153499.89000000001</v>
      </c>
    </row>
    <row r="315" spans="1:254" ht="15" x14ac:dyDescent="0.25">
      <c r="A315" s="423" t="s">
        <v>670</v>
      </c>
      <c r="B315" s="429">
        <v>510</v>
      </c>
      <c r="C315" s="420" t="s">
        <v>444</v>
      </c>
      <c r="D315" s="420" t="s">
        <v>439</v>
      </c>
      <c r="E315" s="420"/>
      <c r="F315" s="420"/>
      <c r="G315" s="421">
        <f>SUM(G316)</f>
        <v>2000</v>
      </c>
    </row>
    <row r="316" spans="1:254" ht="25.5" x14ac:dyDescent="0.2">
      <c r="A316" s="381" t="s">
        <v>671</v>
      </c>
      <c r="B316" s="444">
        <v>510</v>
      </c>
      <c r="C316" s="386" t="s">
        <v>444</v>
      </c>
      <c r="D316" s="386" t="s">
        <v>439</v>
      </c>
      <c r="E316" s="386" t="s">
        <v>666</v>
      </c>
      <c r="F316" s="386"/>
      <c r="G316" s="384">
        <f>SUM(G317)</f>
        <v>2000</v>
      </c>
    </row>
    <row r="317" spans="1:254" s="370" customFormat="1" ht="26.25" x14ac:dyDescent="0.25">
      <c r="A317" s="376" t="s">
        <v>472</v>
      </c>
      <c r="B317" s="391">
        <v>510</v>
      </c>
      <c r="C317" s="389" t="s">
        <v>444</v>
      </c>
      <c r="D317" s="389" t="s">
        <v>439</v>
      </c>
      <c r="E317" s="389" t="s">
        <v>666</v>
      </c>
      <c r="F317" s="389" t="s">
        <v>473</v>
      </c>
      <c r="G317" s="379">
        <v>2000</v>
      </c>
      <c r="H317" s="380"/>
      <c r="I317" s="380"/>
      <c r="J317" s="380"/>
      <c r="K317" s="380"/>
      <c r="L317" s="380"/>
      <c r="M317" s="380"/>
      <c r="N317" s="380"/>
      <c r="O317" s="380"/>
      <c r="P317" s="380"/>
      <c r="Q317" s="380"/>
      <c r="R317" s="380"/>
      <c r="S317" s="380"/>
      <c r="T317" s="380"/>
      <c r="U317" s="380"/>
      <c r="V317" s="380"/>
      <c r="W317" s="380"/>
      <c r="X317" s="380"/>
      <c r="Y317" s="380"/>
      <c r="Z317" s="380"/>
      <c r="AA317" s="380"/>
      <c r="AB317" s="380"/>
      <c r="AC317" s="380"/>
      <c r="AD317" s="380"/>
      <c r="AE317" s="380"/>
      <c r="AF317" s="380"/>
      <c r="AG317" s="380"/>
      <c r="AH317" s="380"/>
      <c r="AI317" s="380"/>
      <c r="AJ317" s="380"/>
      <c r="AK317" s="380"/>
      <c r="AL317" s="380"/>
      <c r="AM317" s="380"/>
      <c r="AN317" s="380"/>
      <c r="AO317" s="380"/>
      <c r="AP317" s="380"/>
      <c r="AQ317" s="380"/>
      <c r="AR317" s="380"/>
      <c r="AS317" s="380"/>
      <c r="AT317" s="380"/>
      <c r="AU317" s="380"/>
      <c r="AV317" s="380"/>
      <c r="AW317" s="380"/>
      <c r="AX317" s="380"/>
      <c r="AY317" s="380"/>
      <c r="AZ317" s="380"/>
      <c r="BA317" s="380"/>
      <c r="BB317" s="380"/>
      <c r="BC317" s="380"/>
      <c r="BD317" s="380"/>
      <c r="BE317" s="380"/>
      <c r="BF317" s="380"/>
      <c r="BG317" s="380"/>
      <c r="BH317" s="380"/>
      <c r="BI317" s="380"/>
      <c r="BJ317" s="380"/>
      <c r="BK317" s="380"/>
      <c r="BL317" s="380"/>
      <c r="BM317" s="380"/>
      <c r="BN317" s="380"/>
      <c r="BO317" s="380"/>
      <c r="BP317" s="380"/>
      <c r="BQ317" s="380"/>
      <c r="BR317" s="380"/>
      <c r="BS317" s="380"/>
      <c r="BT317" s="380"/>
      <c r="BU317" s="380"/>
      <c r="BV317" s="380"/>
      <c r="BW317" s="380"/>
      <c r="BX317" s="380"/>
      <c r="BY317" s="380"/>
      <c r="BZ317" s="380"/>
      <c r="CA317" s="380"/>
      <c r="CB317" s="380"/>
      <c r="CC317" s="380"/>
      <c r="CD317" s="380"/>
      <c r="CE317" s="380"/>
      <c r="CF317" s="380"/>
      <c r="CG317" s="380"/>
      <c r="CH317" s="380"/>
      <c r="CI317" s="380"/>
      <c r="CJ317" s="380"/>
      <c r="CK317" s="380"/>
      <c r="CL317" s="380"/>
      <c r="CM317" s="380"/>
      <c r="CN317" s="380"/>
      <c r="CO317" s="380"/>
      <c r="CP317" s="380"/>
      <c r="CQ317" s="380"/>
      <c r="CR317" s="380"/>
      <c r="CS317" s="380"/>
      <c r="CT317" s="380"/>
      <c r="CU317" s="380"/>
      <c r="CV317" s="380"/>
      <c r="CW317" s="380"/>
      <c r="CX317" s="380"/>
      <c r="CY317" s="380"/>
      <c r="CZ317" s="380"/>
      <c r="DA317" s="380"/>
      <c r="DB317" s="380"/>
      <c r="DC317" s="380"/>
      <c r="DD317" s="380"/>
      <c r="DE317" s="380"/>
      <c r="DF317" s="380"/>
      <c r="DG317" s="380"/>
      <c r="DH317" s="380"/>
      <c r="DI317" s="380"/>
      <c r="DJ317" s="380"/>
      <c r="DK317" s="380"/>
      <c r="DL317" s="380"/>
      <c r="DM317" s="380"/>
      <c r="DN317" s="380"/>
      <c r="DO317" s="380"/>
      <c r="DP317" s="380"/>
      <c r="DQ317" s="380"/>
      <c r="DR317" s="380"/>
      <c r="DS317" s="380"/>
      <c r="DT317" s="380"/>
      <c r="DU317" s="380"/>
      <c r="DV317" s="380"/>
      <c r="DW317" s="380"/>
      <c r="DX317" s="380"/>
      <c r="DY317" s="380"/>
      <c r="DZ317" s="380"/>
      <c r="EA317" s="380"/>
      <c r="EB317" s="380"/>
      <c r="EC317" s="380"/>
      <c r="ED317" s="380"/>
      <c r="EE317" s="380"/>
      <c r="EF317" s="380"/>
      <c r="EG317" s="380"/>
      <c r="EH317" s="380"/>
      <c r="EI317" s="380"/>
      <c r="EJ317" s="380"/>
      <c r="EK317" s="380"/>
      <c r="EL317" s="380"/>
      <c r="EM317" s="380"/>
      <c r="EN317" s="380"/>
      <c r="EO317" s="380"/>
      <c r="EP317" s="380"/>
      <c r="EQ317" s="380"/>
      <c r="ER317" s="380"/>
      <c r="ES317" s="380"/>
      <c r="ET317" s="380"/>
      <c r="EU317" s="380"/>
      <c r="EV317" s="380"/>
      <c r="EW317" s="380"/>
      <c r="EX317" s="380"/>
      <c r="EY317" s="380"/>
      <c r="EZ317" s="380"/>
      <c r="FA317" s="380"/>
      <c r="FB317" s="380"/>
      <c r="FC317" s="380"/>
      <c r="FD317" s="380"/>
      <c r="FE317" s="380"/>
      <c r="FF317" s="380"/>
      <c r="FG317" s="380"/>
      <c r="FH317" s="380"/>
      <c r="FI317" s="380"/>
      <c r="FJ317" s="380"/>
      <c r="FK317" s="380"/>
      <c r="FL317" s="380"/>
      <c r="FM317" s="380"/>
      <c r="FN317" s="380"/>
      <c r="FO317" s="380"/>
      <c r="FP317" s="380"/>
      <c r="FQ317" s="380"/>
      <c r="FR317" s="380"/>
      <c r="FS317" s="380"/>
      <c r="FT317" s="380"/>
      <c r="FU317" s="380"/>
      <c r="FV317" s="380"/>
      <c r="FW317" s="380"/>
      <c r="FX317" s="380"/>
      <c r="FY317" s="380"/>
      <c r="FZ317" s="380"/>
      <c r="GA317" s="380"/>
      <c r="GB317" s="380"/>
      <c r="GC317" s="380"/>
      <c r="GD317" s="380"/>
      <c r="GE317" s="380"/>
      <c r="GF317" s="380"/>
      <c r="GG317" s="380"/>
      <c r="GH317" s="380"/>
      <c r="GI317" s="380"/>
      <c r="GJ317" s="380"/>
      <c r="GK317" s="380"/>
      <c r="GL317" s="380"/>
      <c r="GM317" s="380"/>
      <c r="GN317" s="380"/>
      <c r="GO317" s="380"/>
      <c r="GP317" s="380"/>
      <c r="GQ317" s="380"/>
      <c r="GR317" s="380"/>
      <c r="GS317" s="380"/>
      <c r="GT317" s="380"/>
      <c r="GU317" s="380"/>
      <c r="GV317" s="380"/>
      <c r="GW317" s="380"/>
      <c r="GX317" s="380"/>
      <c r="GY317" s="380"/>
      <c r="GZ317" s="380"/>
      <c r="HA317" s="380"/>
      <c r="HB317" s="380"/>
      <c r="HC317" s="380"/>
      <c r="HD317" s="380"/>
      <c r="HE317" s="380"/>
      <c r="HF317" s="380"/>
      <c r="HG317" s="380"/>
      <c r="HH317" s="380"/>
      <c r="HI317" s="380"/>
      <c r="HJ317" s="380"/>
      <c r="HK317" s="380"/>
      <c r="HL317" s="380"/>
      <c r="HM317" s="380"/>
      <c r="HN317" s="380"/>
      <c r="HO317" s="380"/>
      <c r="HP317" s="380"/>
      <c r="HQ317" s="380"/>
      <c r="HR317" s="380"/>
      <c r="HS317" s="380"/>
      <c r="HT317" s="380"/>
      <c r="HU317" s="380"/>
      <c r="HV317" s="380"/>
      <c r="HW317" s="380"/>
      <c r="HX317" s="380"/>
      <c r="HY317" s="380"/>
      <c r="HZ317" s="380"/>
      <c r="IA317" s="380"/>
      <c r="IB317" s="380"/>
      <c r="IC317" s="380"/>
      <c r="ID317" s="380"/>
      <c r="IE317" s="380"/>
      <c r="IF317" s="380"/>
      <c r="IG317" s="380"/>
      <c r="IH317" s="380"/>
      <c r="II317" s="380"/>
      <c r="IJ317" s="380"/>
      <c r="IK317" s="380"/>
      <c r="IL317" s="380"/>
      <c r="IM317" s="380"/>
      <c r="IN317" s="380"/>
      <c r="IO317" s="380"/>
      <c r="IP317" s="380"/>
      <c r="IQ317" s="380"/>
      <c r="IR317" s="380"/>
      <c r="IS317" s="380"/>
      <c r="IT317" s="380"/>
    </row>
    <row r="318" spans="1:254" s="370" customFormat="1" ht="15" x14ac:dyDescent="0.25">
      <c r="A318" s="381" t="s">
        <v>522</v>
      </c>
      <c r="B318" s="383" t="s">
        <v>792</v>
      </c>
      <c r="C318" s="386" t="s">
        <v>444</v>
      </c>
      <c r="D318" s="386" t="s">
        <v>439</v>
      </c>
      <c r="E318" s="386" t="s">
        <v>523</v>
      </c>
      <c r="F318" s="386"/>
      <c r="G318" s="379">
        <f>SUM(G319)</f>
        <v>0</v>
      </c>
      <c r="H318" s="380"/>
      <c r="I318" s="380"/>
      <c r="J318" s="380"/>
      <c r="K318" s="380"/>
      <c r="L318" s="380"/>
      <c r="M318" s="380"/>
      <c r="N318" s="380"/>
      <c r="O318" s="380"/>
      <c r="P318" s="380"/>
      <c r="Q318" s="380"/>
      <c r="R318" s="380"/>
      <c r="S318" s="380"/>
      <c r="T318" s="380"/>
      <c r="U318" s="380"/>
      <c r="V318" s="380"/>
      <c r="W318" s="380"/>
      <c r="X318" s="380"/>
      <c r="Y318" s="380"/>
      <c r="Z318" s="380"/>
      <c r="AA318" s="380"/>
      <c r="AB318" s="380"/>
      <c r="AC318" s="380"/>
      <c r="AD318" s="380"/>
      <c r="AE318" s="380"/>
      <c r="AF318" s="380"/>
      <c r="AG318" s="380"/>
      <c r="AH318" s="380"/>
      <c r="AI318" s="380"/>
      <c r="AJ318" s="380"/>
      <c r="AK318" s="380"/>
      <c r="AL318" s="380"/>
      <c r="AM318" s="380"/>
      <c r="AN318" s="380"/>
      <c r="AO318" s="380"/>
      <c r="AP318" s="380"/>
      <c r="AQ318" s="380"/>
      <c r="AR318" s="380"/>
      <c r="AS318" s="380"/>
      <c r="AT318" s="380"/>
      <c r="AU318" s="380"/>
      <c r="AV318" s="380"/>
      <c r="AW318" s="380"/>
      <c r="AX318" s="380"/>
      <c r="AY318" s="380"/>
      <c r="AZ318" s="380"/>
      <c r="BA318" s="380"/>
      <c r="BB318" s="380"/>
      <c r="BC318" s="380"/>
      <c r="BD318" s="380"/>
      <c r="BE318" s="380"/>
      <c r="BF318" s="380"/>
      <c r="BG318" s="380"/>
      <c r="BH318" s="380"/>
      <c r="BI318" s="380"/>
      <c r="BJ318" s="380"/>
      <c r="BK318" s="380"/>
      <c r="BL318" s="380"/>
      <c r="BM318" s="380"/>
      <c r="BN318" s="380"/>
      <c r="BO318" s="380"/>
      <c r="BP318" s="380"/>
      <c r="BQ318" s="380"/>
      <c r="BR318" s="380"/>
      <c r="BS318" s="380"/>
      <c r="BT318" s="380"/>
      <c r="BU318" s="380"/>
      <c r="BV318" s="380"/>
      <c r="BW318" s="380"/>
      <c r="BX318" s="380"/>
      <c r="BY318" s="380"/>
      <c r="BZ318" s="380"/>
      <c r="CA318" s="380"/>
      <c r="CB318" s="380"/>
      <c r="CC318" s="380"/>
      <c r="CD318" s="380"/>
      <c r="CE318" s="380"/>
      <c r="CF318" s="380"/>
      <c r="CG318" s="380"/>
      <c r="CH318" s="380"/>
      <c r="CI318" s="380"/>
      <c r="CJ318" s="380"/>
      <c r="CK318" s="380"/>
      <c r="CL318" s="380"/>
      <c r="CM318" s="380"/>
      <c r="CN318" s="380"/>
      <c r="CO318" s="380"/>
      <c r="CP318" s="380"/>
      <c r="CQ318" s="380"/>
      <c r="CR318" s="380"/>
      <c r="CS318" s="380"/>
      <c r="CT318" s="380"/>
      <c r="CU318" s="380"/>
      <c r="CV318" s="380"/>
      <c r="CW318" s="380"/>
      <c r="CX318" s="380"/>
      <c r="CY318" s="380"/>
      <c r="CZ318" s="380"/>
      <c r="DA318" s="380"/>
      <c r="DB318" s="380"/>
      <c r="DC318" s="380"/>
      <c r="DD318" s="380"/>
      <c r="DE318" s="380"/>
      <c r="DF318" s="380"/>
      <c r="DG318" s="380"/>
      <c r="DH318" s="380"/>
      <c r="DI318" s="380"/>
      <c r="DJ318" s="380"/>
      <c r="DK318" s="380"/>
      <c r="DL318" s="380"/>
      <c r="DM318" s="380"/>
      <c r="DN318" s="380"/>
      <c r="DO318" s="380"/>
      <c r="DP318" s="380"/>
      <c r="DQ318" s="380"/>
      <c r="DR318" s="380"/>
      <c r="DS318" s="380"/>
      <c r="DT318" s="380"/>
      <c r="DU318" s="380"/>
      <c r="DV318" s="380"/>
      <c r="DW318" s="380"/>
      <c r="DX318" s="380"/>
      <c r="DY318" s="380"/>
      <c r="DZ318" s="380"/>
      <c r="EA318" s="380"/>
      <c r="EB318" s="380"/>
      <c r="EC318" s="380"/>
      <c r="ED318" s="380"/>
      <c r="EE318" s="380"/>
      <c r="EF318" s="380"/>
      <c r="EG318" s="380"/>
      <c r="EH318" s="380"/>
      <c r="EI318" s="380"/>
      <c r="EJ318" s="380"/>
      <c r="EK318" s="380"/>
      <c r="EL318" s="380"/>
      <c r="EM318" s="380"/>
      <c r="EN318" s="380"/>
      <c r="EO318" s="380"/>
      <c r="EP318" s="380"/>
      <c r="EQ318" s="380"/>
      <c r="ER318" s="380"/>
      <c r="ES318" s="380"/>
      <c r="ET318" s="380"/>
      <c r="EU318" s="380"/>
      <c r="EV318" s="380"/>
      <c r="EW318" s="380"/>
      <c r="EX318" s="380"/>
      <c r="EY318" s="380"/>
      <c r="EZ318" s="380"/>
      <c r="FA318" s="380"/>
      <c r="FB318" s="380"/>
      <c r="FC318" s="380"/>
      <c r="FD318" s="380"/>
      <c r="FE318" s="380"/>
      <c r="FF318" s="380"/>
      <c r="FG318" s="380"/>
      <c r="FH318" s="380"/>
      <c r="FI318" s="380"/>
      <c r="FJ318" s="380"/>
      <c r="FK318" s="380"/>
      <c r="FL318" s="380"/>
      <c r="FM318" s="380"/>
      <c r="FN318" s="380"/>
      <c r="FO318" s="380"/>
      <c r="FP318" s="380"/>
      <c r="FQ318" s="380"/>
      <c r="FR318" s="380"/>
      <c r="FS318" s="380"/>
      <c r="FT318" s="380"/>
      <c r="FU318" s="380"/>
      <c r="FV318" s="380"/>
      <c r="FW318" s="380"/>
      <c r="FX318" s="380"/>
      <c r="FY318" s="380"/>
      <c r="FZ318" s="380"/>
      <c r="GA318" s="380"/>
      <c r="GB318" s="380"/>
      <c r="GC318" s="380"/>
      <c r="GD318" s="380"/>
      <c r="GE318" s="380"/>
      <c r="GF318" s="380"/>
      <c r="GG318" s="380"/>
      <c r="GH318" s="380"/>
      <c r="GI318" s="380"/>
      <c r="GJ318" s="380"/>
      <c r="GK318" s="380"/>
      <c r="GL318" s="380"/>
      <c r="GM318" s="380"/>
      <c r="GN318" s="380"/>
      <c r="GO318" s="380"/>
      <c r="GP318" s="380"/>
      <c r="GQ318" s="380"/>
      <c r="GR318" s="380"/>
      <c r="GS318" s="380"/>
      <c r="GT318" s="380"/>
      <c r="GU318" s="380"/>
      <c r="GV318" s="380"/>
      <c r="GW318" s="380"/>
      <c r="GX318" s="380"/>
      <c r="GY318" s="380"/>
      <c r="GZ318" s="380"/>
      <c r="HA318" s="380"/>
      <c r="HB318" s="380"/>
      <c r="HC318" s="380"/>
      <c r="HD318" s="380"/>
      <c r="HE318" s="380"/>
      <c r="HF318" s="380"/>
      <c r="HG318" s="380"/>
      <c r="HH318" s="380"/>
      <c r="HI318" s="380"/>
      <c r="HJ318" s="380"/>
      <c r="HK318" s="380"/>
      <c r="HL318" s="380"/>
      <c r="HM318" s="380"/>
      <c r="HN318" s="380"/>
      <c r="HO318" s="380"/>
      <c r="HP318" s="380"/>
      <c r="HQ318" s="380"/>
      <c r="HR318" s="380"/>
      <c r="HS318" s="380"/>
      <c r="HT318" s="380"/>
      <c r="HU318" s="380"/>
      <c r="HV318" s="380"/>
      <c r="HW318" s="380"/>
      <c r="HX318" s="380"/>
      <c r="HY318" s="380"/>
      <c r="HZ318" s="380"/>
      <c r="IA318" s="380"/>
      <c r="IB318" s="380"/>
      <c r="IC318" s="380"/>
      <c r="ID318" s="380"/>
      <c r="IE318" s="380"/>
      <c r="IF318" s="380"/>
      <c r="IG318" s="380"/>
      <c r="IH318" s="380"/>
      <c r="II318" s="380"/>
      <c r="IJ318" s="380"/>
      <c r="IK318" s="380"/>
      <c r="IL318" s="380"/>
      <c r="IM318" s="380"/>
      <c r="IN318" s="380"/>
      <c r="IO318" s="380"/>
      <c r="IP318" s="380"/>
      <c r="IQ318" s="380"/>
      <c r="IR318" s="380"/>
      <c r="IS318" s="380"/>
      <c r="IT318" s="380"/>
    </row>
    <row r="319" spans="1:254" s="370" customFormat="1" ht="26.25" x14ac:dyDescent="0.25">
      <c r="A319" s="376" t="s">
        <v>472</v>
      </c>
      <c r="B319" s="378" t="s">
        <v>792</v>
      </c>
      <c r="C319" s="389" t="s">
        <v>444</v>
      </c>
      <c r="D319" s="389" t="s">
        <v>439</v>
      </c>
      <c r="E319" s="389" t="s">
        <v>523</v>
      </c>
      <c r="F319" s="389" t="s">
        <v>473</v>
      </c>
      <c r="G319" s="379">
        <v>0</v>
      </c>
      <c r="H319" s="380"/>
      <c r="I319" s="380"/>
      <c r="J319" s="380"/>
      <c r="K319" s="380"/>
      <c r="L319" s="380"/>
      <c r="M319" s="380"/>
      <c r="N319" s="380"/>
      <c r="O319" s="380"/>
      <c r="P319" s="380"/>
      <c r="Q319" s="380"/>
      <c r="R319" s="380"/>
      <c r="S319" s="380"/>
      <c r="T319" s="380"/>
      <c r="U319" s="380"/>
      <c r="V319" s="380"/>
      <c r="W319" s="380"/>
      <c r="X319" s="380"/>
      <c r="Y319" s="380"/>
      <c r="Z319" s="380"/>
      <c r="AA319" s="380"/>
      <c r="AB319" s="380"/>
      <c r="AC319" s="380"/>
      <c r="AD319" s="380"/>
      <c r="AE319" s="380"/>
      <c r="AF319" s="380"/>
      <c r="AG319" s="380"/>
      <c r="AH319" s="380"/>
      <c r="AI319" s="380"/>
      <c r="AJ319" s="380"/>
      <c r="AK319" s="380"/>
      <c r="AL319" s="380"/>
      <c r="AM319" s="380"/>
      <c r="AN319" s="380"/>
      <c r="AO319" s="380"/>
      <c r="AP319" s="380"/>
      <c r="AQ319" s="380"/>
      <c r="AR319" s="380"/>
      <c r="AS319" s="380"/>
      <c r="AT319" s="380"/>
      <c r="AU319" s="380"/>
      <c r="AV319" s="380"/>
      <c r="AW319" s="380"/>
      <c r="AX319" s="380"/>
      <c r="AY319" s="380"/>
      <c r="AZ319" s="380"/>
      <c r="BA319" s="380"/>
      <c r="BB319" s="380"/>
      <c r="BC319" s="380"/>
      <c r="BD319" s="380"/>
      <c r="BE319" s="380"/>
      <c r="BF319" s="380"/>
      <c r="BG319" s="380"/>
      <c r="BH319" s="380"/>
      <c r="BI319" s="380"/>
      <c r="BJ319" s="380"/>
      <c r="BK319" s="380"/>
      <c r="BL319" s="380"/>
      <c r="BM319" s="380"/>
      <c r="BN319" s="380"/>
      <c r="BO319" s="380"/>
      <c r="BP319" s="380"/>
      <c r="BQ319" s="380"/>
      <c r="BR319" s="380"/>
      <c r="BS319" s="380"/>
      <c r="BT319" s="380"/>
      <c r="BU319" s="380"/>
      <c r="BV319" s="380"/>
      <c r="BW319" s="380"/>
      <c r="BX319" s="380"/>
      <c r="BY319" s="380"/>
      <c r="BZ319" s="380"/>
      <c r="CA319" s="380"/>
      <c r="CB319" s="380"/>
      <c r="CC319" s="380"/>
      <c r="CD319" s="380"/>
      <c r="CE319" s="380"/>
      <c r="CF319" s="380"/>
      <c r="CG319" s="380"/>
      <c r="CH319" s="380"/>
      <c r="CI319" s="380"/>
      <c r="CJ319" s="380"/>
      <c r="CK319" s="380"/>
      <c r="CL319" s="380"/>
      <c r="CM319" s="380"/>
      <c r="CN319" s="380"/>
      <c r="CO319" s="380"/>
      <c r="CP319" s="380"/>
      <c r="CQ319" s="380"/>
      <c r="CR319" s="380"/>
      <c r="CS319" s="380"/>
      <c r="CT319" s="380"/>
      <c r="CU319" s="380"/>
      <c r="CV319" s="380"/>
      <c r="CW319" s="380"/>
      <c r="CX319" s="380"/>
      <c r="CY319" s="380"/>
      <c r="CZ319" s="380"/>
      <c r="DA319" s="380"/>
      <c r="DB319" s="380"/>
      <c r="DC319" s="380"/>
      <c r="DD319" s="380"/>
      <c r="DE319" s="380"/>
      <c r="DF319" s="380"/>
      <c r="DG319" s="380"/>
      <c r="DH319" s="380"/>
      <c r="DI319" s="380"/>
      <c r="DJ319" s="380"/>
      <c r="DK319" s="380"/>
      <c r="DL319" s="380"/>
      <c r="DM319" s="380"/>
      <c r="DN319" s="380"/>
      <c r="DO319" s="380"/>
      <c r="DP319" s="380"/>
      <c r="DQ319" s="380"/>
      <c r="DR319" s="380"/>
      <c r="DS319" s="380"/>
      <c r="DT319" s="380"/>
      <c r="DU319" s="380"/>
      <c r="DV319" s="380"/>
      <c r="DW319" s="380"/>
      <c r="DX319" s="380"/>
      <c r="DY319" s="380"/>
      <c r="DZ319" s="380"/>
      <c r="EA319" s="380"/>
      <c r="EB319" s="380"/>
      <c r="EC319" s="380"/>
      <c r="ED319" s="380"/>
      <c r="EE319" s="380"/>
      <c r="EF319" s="380"/>
      <c r="EG319" s="380"/>
      <c r="EH319" s="380"/>
      <c r="EI319" s="380"/>
      <c r="EJ319" s="380"/>
      <c r="EK319" s="380"/>
      <c r="EL319" s="380"/>
      <c r="EM319" s="380"/>
      <c r="EN319" s="380"/>
      <c r="EO319" s="380"/>
      <c r="EP319" s="380"/>
      <c r="EQ319" s="380"/>
      <c r="ER319" s="380"/>
      <c r="ES319" s="380"/>
      <c r="ET319" s="380"/>
      <c r="EU319" s="380"/>
      <c r="EV319" s="380"/>
      <c r="EW319" s="380"/>
      <c r="EX319" s="380"/>
      <c r="EY319" s="380"/>
      <c r="EZ319" s="380"/>
      <c r="FA319" s="380"/>
      <c r="FB319" s="380"/>
      <c r="FC319" s="380"/>
      <c r="FD319" s="380"/>
      <c r="FE319" s="380"/>
      <c r="FF319" s="380"/>
      <c r="FG319" s="380"/>
      <c r="FH319" s="380"/>
      <c r="FI319" s="380"/>
      <c r="FJ319" s="380"/>
      <c r="FK319" s="380"/>
      <c r="FL319" s="380"/>
      <c r="FM319" s="380"/>
      <c r="FN319" s="380"/>
      <c r="FO319" s="380"/>
      <c r="FP319" s="380"/>
      <c r="FQ319" s="380"/>
      <c r="FR319" s="380"/>
      <c r="FS319" s="380"/>
      <c r="FT319" s="380"/>
      <c r="FU319" s="380"/>
      <c r="FV319" s="380"/>
      <c r="FW319" s="380"/>
      <c r="FX319" s="380"/>
      <c r="FY319" s="380"/>
      <c r="FZ319" s="380"/>
      <c r="GA319" s="380"/>
      <c r="GB319" s="380"/>
      <c r="GC319" s="380"/>
      <c r="GD319" s="380"/>
      <c r="GE319" s="380"/>
      <c r="GF319" s="380"/>
      <c r="GG319" s="380"/>
      <c r="GH319" s="380"/>
      <c r="GI319" s="380"/>
      <c r="GJ319" s="380"/>
      <c r="GK319" s="380"/>
      <c r="GL319" s="380"/>
      <c r="GM319" s="380"/>
      <c r="GN319" s="380"/>
      <c r="GO319" s="380"/>
      <c r="GP319" s="380"/>
      <c r="GQ319" s="380"/>
      <c r="GR319" s="380"/>
      <c r="GS319" s="380"/>
      <c r="GT319" s="380"/>
      <c r="GU319" s="380"/>
      <c r="GV319" s="380"/>
      <c r="GW319" s="380"/>
      <c r="GX319" s="380"/>
      <c r="GY319" s="380"/>
      <c r="GZ319" s="380"/>
      <c r="HA319" s="380"/>
      <c r="HB319" s="380"/>
      <c r="HC319" s="380"/>
      <c r="HD319" s="380"/>
      <c r="HE319" s="380"/>
      <c r="HF319" s="380"/>
      <c r="HG319" s="380"/>
      <c r="HH319" s="380"/>
      <c r="HI319" s="380"/>
      <c r="HJ319" s="380"/>
      <c r="HK319" s="380"/>
      <c r="HL319" s="380"/>
      <c r="HM319" s="380"/>
      <c r="HN319" s="380"/>
      <c r="HO319" s="380"/>
      <c r="HP319" s="380"/>
      <c r="HQ319" s="380"/>
      <c r="HR319" s="380"/>
      <c r="HS319" s="380"/>
      <c r="HT319" s="380"/>
      <c r="HU319" s="380"/>
      <c r="HV319" s="380"/>
      <c r="HW319" s="380"/>
      <c r="HX319" s="380"/>
      <c r="HY319" s="380"/>
      <c r="HZ319" s="380"/>
      <c r="IA319" s="380"/>
      <c r="IB319" s="380"/>
      <c r="IC319" s="380"/>
      <c r="ID319" s="380"/>
      <c r="IE319" s="380"/>
      <c r="IF319" s="380"/>
      <c r="IG319" s="380"/>
      <c r="IH319" s="380"/>
      <c r="II319" s="380"/>
      <c r="IJ319" s="380"/>
      <c r="IK319" s="380"/>
      <c r="IL319" s="380"/>
      <c r="IM319" s="380"/>
      <c r="IN319" s="380"/>
      <c r="IO319" s="380"/>
      <c r="IP319" s="380"/>
      <c r="IQ319" s="380"/>
      <c r="IR319" s="380"/>
      <c r="IS319" s="380"/>
      <c r="IT319" s="380"/>
    </row>
    <row r="320" spans="1:254" s="370" customFormat="1" ht="15.75" x14ac:dyDescent="0.25">
      <c r="A320" s="413" t="s">
        <v>672</v>
      </c>
      <c r="B320" s="428">
        <v>510</v>
      </c>
      <c r="C320" s="409" t="s">
        <v>507</v>
      </c>
      <c r="D320" s="409"/>
      <c r="E320" s="409"/>
      <c r="F320" s="409"/>
      <c r="G320" s="410">
        <f>SUM(G321)</f>
        <v>2537.1999999999998</v>
      </c>
      <c r="H320" s="348"/>
      <c r="I320" s="348"/>
      <c r="J320" s="348"/>
      <c r="K320" s="348"/>
      <c r="L320" s="348"/>
      <c r="M320" s="348"/>
      <c r="N320" s="348"/>
      <c r="O320" s="348"/>
      <c r="P320" s="348"/>
      <c r="Q320" s="348"/>
      <c r="R320" s="348"/>
      <c r="S320" s="348"/>
      <c r="T320" s="348"/>
      <c r="U320" s="348"/>
      <c r="V320" s="348"/>
      <c r="W320" s="348"/>
      <c r="X320" s="348"/>
      <c r="Y320" s="348"/>
      <c r="Z320" s="348"/>
      <c r="AA320" s="348"/>
      <c r="AB320" s="348"/>
      <c r="AC320" s="348"/>
      <c r="AD320" s="348"/>
      <c r="AE320" s="348"/>
      <c r="AF320" s="348"/>
      <c r="AG320" s="348"/>
      <c r="AH320" s="348"/>
      <c r="AI320" s="348"/>
      <c r="AJ320" s="348"/>
      <c r="AK320" s="348"/>
      <c r="AL320" s="348"/>
      <c r="AM320" s="348"/>
      <c r="AN320" s="348"/>
      <c r="AO320" s="348"/>
      <c r="AP320" s="348"/>
      <c r="AQ320" s="348"/>
      <c r="AR320" s="348"/>
      <c r="AS320" s="348"/>
      <c r="AT320" s="348"/>
      <c r="AU320" s="348"/>
      <c r="AV320" s="348"/>
      <c r="AW320" s="348"/>
      <c r="AX320" s="348"/>
      <c r="AY320" s="348"/>
      <c r="AZ320" s="348"/>
      <c r="BA320" s="348"/>
      <c r="BB320" s="348"/>
      <c r="BC320" s="348"/>
      <c r="BD320" s="348"/>
      <c r="BE320" s="348"/>
      <c r="BF320" s="348"/>
      <c r="BG320" s="348"/>
      <c r="BH320" s="348"/>
      <c r="BI320" s="348"/>
      <c r="BJ320" s="348"/>
      <c r="BK320" s="348"/>
      <c r="BL320" s="348"/>
      <c r="BM320" s="348"/>
      <c r="BN320" s="348"/>
      <c r="BO320" s="348"/>
      <c r="BP320" s="348"/>
      <c r="BQ320" s="348"/>
      <c r="BR320" s="348"/>
      <c r="BS320" s="348"/>
      <c r="BT320" s="348"/>
      <c r="BU320" s="348"/>
      <c r="BV320" s="348"/>
      <c r="BW320" s="348"/>
      <c r="BX320" s="348"/>
      <c r="BY320" s="348"/>
      <c r="BZ320" s="348"/>
      <c r="CA320" s="348"/>
      <c r="CB320" s="348"/>
      <c r="CC320" s="348"/>
      <c r="CD320" s="348"/>
      <c r="CE320" s="348"/>
      <c r="CF320" s="348"/>
      <c r="CG320" s="348"/>
      <c r="CH320" s="348"/>
      <c r="CI320" s="348"/>
      <c r="CJ320" s="348"/>
      <c r="CK320" s="348"/>
      <c r="CL320" s="348"/>
      <c r="CM320" s="348"/>
      <c r="CN320" s="348"/>
      <c r="CO320" s="348"/>
      <c r="CP320" s="348"/>
      <c r="CQ320" s="348"/>
      <c r="CR320" s="348"/>
      <c r="CS320" s="348"/>
      <c r="CT320" s="348"/>
      <c r="CU320" s="348"/>
      <c r="CV320" s="348"/>
      <c r="CW320" s="348"/>
      <c r="CX320" s="348"/>
      <c r="CY320" s="348"/>
      <c r="CZ320" s="348"/>
      <c r="DA320" s="348"/>
      <c r="DB320" s="348"/>
      <c r="DC320" s="348"/>
      <c r="DD320" s="348"/>
      <c r="DE320" s="348"/>
      <c r="DF320" s="348"/>
      <c r="DG320" s="348"/>
      <c r="DH320" s="348"/>
      <c r="DI320" s="348"/>
      <c r="DJ320" s="348"/>
      <c r="DK320" s="348"/>
      <c r="DL320" s="348"/>
      <c r="DM320" s="348"/>
      <c r="DN320" s="348"/>
      <c r="DO320" s="348"/>
      <c r="DP320" s="348"/>
      <c r="DQ320" s="348"/>
      <c r="DR320" s="348"/>
      <c r="DS320" s="348"/>
      <c r="DT320" s="348"/>
      <c r="DU320" s="348"/>
      <c r="DV320" s="348"/>
      <c r="DW320" s="348"/>
      <c r="DX320" s="348"/>
      <c r="DY320" s="348"/>
      <c r="DZ320" s="348"/>
      <c r="EA320" s="348"/>
      <c r="EB320" s="348"/>
      <c r="EC320" s="348"/>
      <c r="ED320" s="348"/>
      <c r="EE320" s="348"/>
      <c r="EF320" s="348"/>
      <c r="EG320" s="348"/>
      <c r="EH320" s="348"/>
      <c r="EI320" s="348"/>
      <c r="EJ320" s="348"/>
      <c r="EK320" s="348"/>
      <c r="EL320" s="348"/>
      <c r="EM320" s="348"/>
      <c r="EN320" s="348"/>
      <c r="EO320" s="348"/>
      <c r="EP320" s="348"/>
      <c r="EQ320" s="348"/>
      <c r="ER320" s="348"/>
      <c r="ES320" s="348"/>
      <c r="ET320" s="348"/>
      <c r="EU320" s="348"/>
      <c r="EV320" s="348"/>
      <c r="EW320" s="348"/>
      <c r="EX320" s="348"/>
      <c r="EY320" s="348"/>
      <c r="EZ320" s="348"/>
      <c r="FA320" s="348"/>
      <c r="FB320" s="348"/>
      <c r="FC320" s="348"/>
      <c r="FD320" s="348"/>
      <c r="FE320" s="348"/>
      <c r="FF320" s="348"/>
      <c r="FG320" s="348"/>
      <c r="FH320" s="348"/>
      <c r="FI320" s="348"/>
      <c r="FJ320" s="348"/>
      <c r="FK320" s="348"/>
      <c r="FL320" s="348"/>
      <c r="FM320" s="348"/>
      <c r="FN320" s="348"/>
      <c r="FO320" s="348"/>
      <c r="FP320" s="348"/>
      <c r="FQ320" s="348"/>
      <c r="FR320" s="348"/>
      <c r="FS320" s="348"/>
      <c r="FT320" s="348"/>
      <c r="FU320" s="348"/>
      <c r="FV320" s="348"/>
      <c r="FW320" s="348"/>
      <c r="FX320" s="348"/>
      <c r="FY320" s="348"/>
      <c r="FZ320" s="348"/>
      <c r="GA320" s="348"/>
      <c r="GB320" s="348"/>
      <c r="GC320" s="348"/>
      <c r="GD320" s="348"/>
      <c r="GE320" s="348"/>
      <c r="GF320" s="348"/>
      <c r="GG320" s="348"/>
      <c r="GH320" s="348"/>
      <c r="GI320" s="348"/>
      <c r="GJ320" s="348"/>
      <c r="GK320" s="348"/>
      <c r="GL320" s="348"/>
      <c r="GM320" s="348"/>
      <c r="GN320" s="348"/>
      <c r="GO320" s="348"/>
      <c r="GP320" s="348"/>
      <c r="GQ320" s="348"/>
      <c r="GR320" s="348"/>
      <c r="GS320" s="348"/>
      <c r="GT320" s="348"/>
      <c r="GU320" s="348"/>
      <c r="GV320" s="348"/>
      <c r="GW320" s="348"/>
      <c r="GX320" s="348"/>
      <c r="GY320" s="348"/>
      <c r="GZ320" s="348"/>
      <c r="HA320" s="348"/>
      <c r="HB320" s="348"/>
      <c r="HC320" s="348"/>
      <c r="HD320" s="348"/>
      <c r="HE320" s="348"/>
      <c r="HF320" s="348"/>
      <c r="HG320" s="348"/>
      <c r="HH320" s="348"/>
      <c r="HI320" s="348"/>
      <c r="HJ320" s="348"/>
      <c r="HK320" s="348"/>
      <c r="HL320" s="348"/>
      <c r="HM320" s="348"/>
      <c r="HN320" s="348"/>
      <c r="HO320" s="348"/>
      <c r="HP320" s="348"/>
      <c r="HQ320" s="348"/>
      <c r="HR320" s="348"/>
      <c r="HS320" s="348"/>
      <c r="HT320" s="348"/>
      <c r="HU320" s="348"/>
      <c r="HV320" s="348"/>
      <c r="HW320" s="348"/>
      <c r="HX320" s="348"/>
      <c r="HY320" s="348"/>
      <c r="HZ320" s="348"/>
      <c r="IA320" s="348"/>
      <c r="IB320" s="348"/>
      <c r="IC320" s="348"/>
      <c r="ID320" s="348"/>
      <c r="IE320" s="348"/>
      <c r="IF320" s="348"/>
      <c r="IG320" s="348"/>
      <c r="IH320" s="348"/>
      <c r="II320" s="348"/>
      <c r="IJ320" s="348"/>
      <c r="IK320" s="348"/>
      <c r="IL320" s="348"/>
      <c r="IM320" s="348"/>
      <c r="IN320" s="348"/>
      <c r="IO320" s="348"/>
      <c r="IP320" s="348"/>
      <c r="IQ320" s="348"/>
      <c r="IR320" s="348"/>
      <c r="IS320" s="348"/>
      <c r="IT320" s="348"/>
    </row>
    <row r="321" spans="1:254" s="398" customFormat="1" ht="15" x14ac:dyDescent="0.25">
      <c r="A321" s="423" t="s">
        <v>673</v>
      </c>
      <c r="B321" s="429">
        <v>510</v>
      </c>
      <c r="C321" s="420" t="s">
        <v>507</v>
      </c>
      <c r="D321" s="420" t="s">
        <v>415</v>
      </c>
      <c r="E321" s="420"/>
      <c r="F321" s="420"/>
      <c r="G321" s="421">
        <f>SUM(G324+G322)</f>
        <v>2537.1999999999998</v>
      </c>
      <c r="H321" s="348"/>
      <c r="I321" s="348"/>
      <c r="J321" s="348"/>
      <c r="K321" s="348"/>
      <c r="L321" s="348"/>
      <c r="M321" s="348"/>
      <c r="N321" s="348"/>
      <c r="O321" s="348"/>
      <c r="P321" s="348"/>
      <c r="Q321" s="348"/>
      <c r="R321" s="348"/>
      <c r="S321" s="348"/>
      <c r="T321" s="348"/>
      <c r="U321" s="348"/>
      <c r="V321" s="348"/>
      <c r="W321" s="348"/>
      <c r="X321" s="348"/>
      <c r="Y321" s="348"/>
      <c r="Z321" s="348"/>
      <c r="AA321" s="348"/>
      <c r="AB321" s="348"/>
      <c r="AC321" s="348"/>
      <c r="AD321" s="348"/>
      <c r="AE321" s="348"/>
      <c r="AF321" s="348"/>
      <c r="AG321" s="348"/>
      <c r="AH321" s="348"/>
      <c r="AI321" s="348"/>
      <c r="AJ321" s="348"/>
      <c r="AK321" s="348"/>
      <c r="AL321" s="348"/>
      <c r="AM321" s="348"/>
      <c r="AN321" s="348"/>
      <c r="AO321" s="348"/>
      <c r="AP321" s="348"/>
      <c r="AQ321" s="348"/>
      <c r="AR321" s="348"/>
      <c r="AS321" s="348"/>
      <c r="AT321" s="348"/>
      <c r="AU321" s="348"/>
      <c r="AV321" s="348"/>
      <c r="AW321" s="348"/>
      <c r="AX321" s="348"/>
      <c r="AY321" s="348"/>
      <c r="AZ321" s="348"/>
      <c r="BA321" s="348"/>
      <c r="BB321" s="348"/>
      <c r="BC321" s="348"/>
      <c r="BD321" s="348"/>
      <c r="BE321" s="348"/>
      <c r="BF321" s="348"/>
      <c r="BG321" s="348"/>
      <c r="BH321" s="348"/>
      <c r="BI321" s="348"/>
      <c r="BJ321" s="348"/>
      <c r="BK321" s="348"/>
      <c r="BL321" s="348"/>
      <c r="BM321" s="348"/>
      <c r="BN321" s="348"/>
      <c r="BO321" s="348"/>
      <c r="BP321" s="348"/>
      <c r="BQ321" s="348"/>
      <c r="BR321" s="348"/>
      <c r="BS321" s="348"/>
      <c r="BT321" s="348"/>
      <c r="BU321" s="348"/>
      <c r="BV321" s="348"/>
      <c r="BW321" s="348"/>
      <c r="BX321" s="348"/>
      <c r="BY321" s="348"/>
      <c r="BZ321" s="348"/>
      <c r="CA321" s="348"/>
      <c r="CB321" s="348"/>
      <c r="CC321" s="348"/>
      <c r="CD321" s="348"/>
      <c r="CE321" s="348"/>
      <c r="CF321" s="348"/>
      <c r="CG321" s="348"/>
      <c r="CH321" s="348"/>
      <c r="CI321" s="348"/>
      <c r="CJ321" s="348"/>
      <c r="CK321" s="348"/>
      <c r="CL321" s="348"/>
      <c r="CM321" s="348"/>
      <c r="CN321" s="348"/>
      <c r="CO321" s="348"/>
      <c r="CP321" s="348"/>
      <c r="CQ321" s="348"/>
      <c r="CR321" s="348"/>
      <c r="CS321" s="348"/>
      <c r="CT321" s="348"/>
      <c r="CU321" s="348"/>
      <c r="CV321" s="348"/>
      <c r="CW321" s="348"/>
      <c r="CX321" s="348"/>
      <c r="CY321" s="348"/>
      <c r="CZ321" s="348"/>
      <c r="DA321" s="348"/>
      <c r="DB321" s="348"/>
      <c r="DC321" s="348"/>
      <c r="DD321" s="348"/>
      <c r="DE321" s="348"/>
      <c r="DF321" s="348"/>
      <c r="DG321" s="348"/>
      <c r="DH321" s="348"/>
      <c r="DI321" s="348"/>
      <c r="DJ321" s="348"/>
      <c r="DK321" s="348"/>
      <c r="DL321" s="348"/>
      <c r="DM321" s="348"/>
      <c r="DN321" s="348"/>
      <c r="DO321" s="348"/>
      <c r="DP321" s="348"/>
      <c r="DQ321" s="348"/>
      <c r="DR321" s="348"/>
      <c r="DS321" s="348"/>
      <c r="DT321" s="348"/>
      <c r="DU321" s="348"/>
      <c r="DV321" s="348"/>
      <c r="DW321" s="348"/>
      <c r="DX321" s="348"/>
      <c r="DY321" s="348"/>
      <c r="DZ321" s="348"/>
      <c r="EA321" s="348"/>
      <c r="EB321" s="348"/>
      <c r="EC321" s="348"/>
      <c r="ED321" s="348"/>
      <c r="EE321" s="348"/>
      <c r="EF321" s="348"/>
      <c r="EG321" s="348"/>
      <c r="EH321" s="348"/>
      <c r="EI321" s="348"/>
      <c r="EJ321" s="348"/>
      <c r="EK321" s="348"/>
      <c r="EL321" s="348"/>
      <c r="EM321" s="348"/>
      <c r="EN321" s="348"/>
      <c r="EO321" s="348"/>
      <c r="EP321" s="348"/>
      <c r="EQ321" s="348"/>
      <c r="ER321" s="348"/>
      <c r="ES321" s="348"/>
      <c r="ET321" s="348"/>
      <c r="EU321" s="348"/>
      <c r="EV321" s="348"/>
      <c r="EW321" s="348"/>
      <c r="EX321" s="348"/>
      <c r="EY321" s="348"/>
      <c r="EZ321" s="348"/>
      <c r="FA321" s="348"/>
      <c r="FB321" s="348"/>
      <c r="FC321" s="348"/>
      <c r="FD321" s="348"/>
      <c r="FE321" s="348"/>
      <c r="FF321" s="348"/>
      <c r="FG321" s="348"/>
      <c r="FH321" s="348"/>
      <c r="FI321" s="348"/>
      <c r="FJ321" s="348"/>
      <c r="FK321" s="348"/>
      <c r="FL321" s="348"/>
      <c r="FM321" s="348"/>
      <c r="FN321" s="348"/>
      <c r="FO321" s="348"/>
      <c r="FP321" s="348"/>
      <c r="FQ321" s="348"/>
      <c r="FR321" s="348"/>
      <c r="FS321" s="348"/>
      <c r="FT321" s="348"/>
      <c r="FU321" s="348"/>
      <c r="FV321" s="348"/>
      <c r="FW321" s="348"/>
      <c r="FX321" s="348"/>
      <c r="FY321" s="348"/>
      <c r="FZ321" s="348"/>
      <c r="GA321" s="348"/>
      <c r="GB321" s="348"/>
      <c r="GC321" s="348"/>
      <c r="GD321" s="348"/>
      <c r="GE321" s="348"/>
      <c r="GF321" s="348"/>
      <c r="GG321" s="348"/>
      <c r="GH321" s="348"/>
      <c r="GI321" s="348"/>
      <c r="GJ321" s="348"/>
      <c r="GK321" s="348"/>
      <c r="GL321" s="348"/>
      <c r="GM321" s="348"/>
      <c r="GN321" s="348"/>
      <c r="GO321" s="348"/>
      <c r="GP321" s="348"/>
      <c r="GQ321" s="348"/>
      <c r="GR321" s="348"/>
      <c r="GS321" s="348"/>
      <c r="GT321" s="348"/>
      <c r="GU321" s="348"/>
      <c r="GV321" s="348"/>
      <c r="GW321" s="348"/>
      <c r="GX321" s="348"/>
      <c r="GY321" s="348"/>
      <c r="GZ321" s="348"/>
      <c r="HA321" s="348"/>
      <c r="HB321" s="348"/>
      <c r="HC321" s="348"/>
      <c r="HD321" s="348"/>
      <c r="HE321" s="348"/>
      <c r="HF321" s="348"/>
      <c r="HG321" s="348"/>
      <c r="HH321" s="348"/>
      <c r="HI321" s="348"/>
      <c r="HJ321" s="348"/>
      <c r="HK321" s="348"/>
      <c r="HL321" s="348"/>
      <c r="HM321" s="348"/>
      <c r="HN321" s="348"/>
      <c r="HO321" s="348"/>
      <c r="HP321" s="348"/>
      <c r="HQ321" s="348"/>
      <c r="HR321" s="348"/>
      <c r="HS321" s="348"/>
      <c r="HT321" s="348"/>
      <c r="HU321" s="348"/>
      <c r="HV321" s="348"/>
      <c r="HW321" s="348"/>
      <c r="HX321" s="348"/>
      <c r="HY321" s="348"/>
      <c r="HZ321" s="348"/>
      <c r="IA321" s="348"/>
      <c r="IB321" s="348"/>
      <c r="IC321" s="348"/>
      <c r="ID321" s="348"/>
      <c r="IE321" s="348"/>
      <c r="IF321" s="348"/>
      <c r="IG321" s="348"/>
      <c r="IH321" s="348"/>
      <c r="II321" s="348"/>
      <c r="IJ321" s="348"/>
      <c r="IK321" s="348"/>
      <c r="IL321" s="348"/>
      <c r="IM321" s="348"/>
      <c r="IN321" s="348"/>
      <c r="IO321" s="348"/>
      <c r="IP321" s="348"/>
      <c r="IQ321" s="348"/>
      <c r="IR321" s="348"/>
      <c r="IS321" s="348"/>
      <c r="IT321" s="348"/>
    </row>
    <row r="322" spans="1:254" s="370" customFormat="1" ht="15" x14ac:dyDescent="0.25">
      <c r="A322" s="381" t="s">
        <v>675</v>
      </c>
      <c r="B322" s="436">
        <v>510</v>
      </c>
      <c r="C322" s="386" t="s">
        <v>676</v>
      </c>
      <c r="D322" s="386" t="s">
        <v>415</v>
      </c>
      <c r="E322" s="386" t="s">
        <v>677</v>
      </c>
      <c r="F322" s="386"/>
      <c r="G322" s="384">
        <f>SUM(G323)</f>
        <v>537.20000000000005</v>
      </c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  <c r="Z322" s="238"/>
      <c r="AA322" s="238"/>
      <c r="AB322" s="238"/>
      <c r="AC322" s="238"/>
      <c r="AD322" s="238"/>
      <c r="AE322" s="238"/>
      <c r="AF322" s="238"/>
      <c r="AG322" s="238"/>
      <c r="AH322" s="238"/>
      <c r="AI322" s="238"/>
      <c r="AJ322" s="238"/>
      <c r="AK322" s="238"/>
      <c r="AL322" s="238"/>
      <c r="AM322" s="238"/>
      <c r="AN322" s="238"/>
      <c r="AO322" s="238"/>
      <c r="AP322" s="238"/>
      <c r="AQ322" s="238"/>
      <c r="AR322" s="238"/>
      <c r="AS322" s="238"/>
      <c r="AT322" s="238"/>
      <c r="AU322" s="238"/>
      <c r="AV322" s="238"/>
      <c r="AW322" s="238"/>
      <c r="AX322" s="238"/>
      <c r="AY322" s="238"/>
      <c r="AZ322" s="238"/>
      <c r="BA322" s="238"/>
      <c r="BB322" s="238"/>
      <c r="BC322" s="238"/>
      <c r="BD322" s="238"/>
      <c r="BE322" s="238"/>
      <c r="BF322" s="238"/>
      <c r="BG322" s="238"/>
      <c r="BH322" s="238"/>
      <c r="BI322" s="238"/>
      <c r="BJ322" s="238"/>
      <c r="BK322" s="238"/>
      <c r="BL322" s="238"/>
      <c r="BM322" s="238"/>
      <c r="BN322" s="238"/>
      <c r="BO322" s="238"/>
      <c r="BP322" s="238"/>
      <c r="BQ322" s="238"/>
      <c r="BR322" s="238"/>
      <c r="BS322" s="238"/>
      <c r="BT322" s="238"/>
      <c r="BU322" s="238"/>
      <c r="BV322" s="238"/>
      <c r="BW322" s="238"/>
      <c r="BX322" s="238"/>
      <c r="BY322" s="238"/>
      <c r="BZ322" s="238"/>
      <c r="CA322" s="238"/>
      <c r="CB322" s="238"/>
      <c r="CC322" s="238"/>
      <c r="CD322" s="238"/>
      <c r="CE322" s="238"/>
      <c r="CF322" s="238"/>
      <c r="CG322" s="238"/>
      <c r="CH322" s="238"/>
      <c r="CI322" s="238"/>
      <c r="CJ322" s="238"/>
      <c r="CK322" s="238"/>
      <c r="CL322" s="238"/>
      <c r="CM322" s="238"/>
      <c r="CN322" s="238"/>
      <c r="CO322" s="238"/>
      <c r="CP322" s="238"/>
      <c r="CQ322" s="238"/>
      <c r="CR322" s="238"/>
      <c r="CS322" s="238"/>
      <c r="CT322" s="238"/>
      <c r="CU322" s="238"/>
      <c r="CV322" s="238"/>
      <c r="CW322" s="238"/>
      <c r="CX322" s="238"/>
      <c r="CY322" s="238"/>
      <c r="CZ322" s="238"/>
      <c r="DA322" s="238"/>
      <c r="DB322" s="238"/>
      <c r="DC322" s="238"/>
      <c r="DD322" s="238"/>
      <c r="DE322" s="238"/>
      <c r="DF322" s="238"/>
      <c r="DG322" s="238"/>
      <c r="DH322" s="238"/>
      <c r="DI322" s="238"/>
      <c r="DJ322" s="238"/>
      <c r="DK322" s="238"/>
      <c r="DL322" s="238"/>
      <c r="DM322" s="238"/>
      <c r="DN322" s="238"/>
      <c r="DO322" s="238"/>
      <c r="DP322" s="238"/>
      <c r="DQ322" s="238"/>
      <c r="DR322" s="238"/>
      <c r="DS322" s="238"/>
      <c r="DT322" s="238"/>
      <c r="DU322" s="238"/>
      <c r="DV322" s="238"/>
      <c r="DW322" s="238"/>
      <c r="DX322" s="238"/>
      <c r="DY322" s="238"/>
      <c r="DZ322" s="238"/>
      <c r="EA322" s="238"/>
      <c r="EB322" s="238"/>
      <c r="EC322" s="238"/>
      <c r="ED322" s="238"/>
      <c r="EE322" s="238"/>
      <c r="EF322" s="238"/>
      <c r="EG322" s="238"/>
      <c r="EH322" s="238"/>
      <c r="EI322" s="238"/>
      <c r="EJ322" s="238"/>
      <c r="EK322" s="238"/>
      <c r="EL322" s="238"/>
      <c r="EM322" s="238"/>
      <c r="EN322" s="238"/>
      <c r="EO322" s="238"/>
      <c r="EP322" s="238"/>
      <c r="EQ322" s="238"/>
      <c r="ER322" s="238"/>
      <c r="ES322" s="238"/>
      <c r="ET322" s="238"/>
      <c r="EU322" s="238"/>
      <c r="EV322" s="238"/>
      <c r="EW322" s="238"/>
      <c r="EX322" s="238"/>
      <c r="EY322" s="238"/>
      <c r="EZ322" s="238"/>
      <c r="FA322" s="238"/>
      <c r="FB322" s="238"/>
      <c r="FC322" s="238"/>
      <c r="FD322" s="238"/>
      <c r="FE322" s="238"/>
      <c r="FF322" s="238"/>
      <c r="FG322" s="238"/>
      <c r="FH322" s="238"/>
      <c r="FI322" s="238"/>
      <c r="FJ322" s="238"/>
      <c r="FK322" s="238"/>
      <c r="FL322" s="238"/>
      <c r="FM322" s="238"/>
      <c r="FN322" s="238"/>
      <c r="FO322" s="238"/>
      <c r="FP322" s="238"/>
      <c r="FQ322" s="238"/>
      <c r="FR322" s="238"/>
      <c r="FS322" s="238"/>
      <c r="FT322" s="238"/>
      <c r="FU322" s="238"/>
      <c r="FV322" s="238"/>
      <c r="FW322" s="238"/>
      <c r="FX322" s="238"/>
      <c r="FY322" s="238"/>
      <c r="FZ322" s="238"/>
      <c r="GA322" s="238"/>
      <c r="GB322" s="238"/>
      <c r="GC322" s="238"/>
      <c r="GD322" s="238"/>
      <c r="GE322" s="238"/>
      <c r="GF322" s="238"/>
      <c r="GG322" s="238"/>
      <c r="GH322" s="238"/>
      <c r="GI322" s="238"/>
      <c r="GJ322" s="238"/>
      <c r="GK322" s="238"/>
      <c r="GL322" s="238"/>
      <c r="GM322" s="238"/>
      <c r="GN322" s="238"/>
      <c r="GO322" s="238"/>
      <c r="GP322" s="238"/>
      <c r="GQ322" s="238"/>
      <c r="GR322" s="238"/>
      <c r="GS322" s="238"/>
      <c r="GT322" s="238"/>
      <c r="GU322" s="238"/>
      <c r="GV322" s="238"/>
      <c r="GW322" s="238"/>
      <c r="GX322" s="238"/>
      <c r="GY322" s="238"/>
      <c r="GZ322" s="238"/>
      <c r="HA322" s="238"/>
      <c r="HB322" s="238"/>
      <c r="HC322" s="238"/>
      <c r="HD322" s="238"/>
      <c r="HE322" s="238"/>
      <c r="HF322" s="238"/>
      <c r="HG322" s="238"/>
      <c r="HH322" s="238"/>
      <c r="HI322" s="238"/>
      <c r="HJ322" s="238"/>
      <c r="HK322" s="238"/>
      <c r="HL322" s="238"/>
      <c r="HM322" s="238"/>
      <c r="HN322" s="238"/>
      <c r="HO322" s="238"/>
      <c r="HP322" s="238"/>
      <c r="HQ322" s="238"/>
      <c r="HR322" s="238"/>
      <c r="HS322" s="238"/>
      <c r="HT322" s="238"/>
      <c r="HU322" s="238"/>
      <c r="HV322" s="238"/>
      <c r="HW322" s="238"/>
      <c r="HX322" s="238"/>
      <c r="HY322" s="238"/>
      <c r="HZ322" s="238"/>
      <c r="IA322" s="238"/>
      <c r="IB322" s="238"/>
      <c r="IC322" s="238"/>
      <c r="ID322" s="238"/>
      <c r="IE322" s="238"/>
      <c r="IF322" s="238"/>
      <c r="IG322" s="238"/>
      <c r="IH322" s="238"/>
      <c r="II322" s="238"/>
      <c r="IJ322" s="238"/>
      <c r="IK322" s="238"/>
      <c r="IL322" s="238"/>
      <c r="IM322" s="238"/>
      <c r="IN322" s="238"/>
      <c r="IO322" s="238"/>
      <c r="IP322" s="238"/>
      <c r="IQ322" s="238"/>
      <c r="IR322" s="238"/>
      <c r="IS322" s="238"/>
      <c r="IT322" s="238"/>
    </row>
    <row r="323" spans="1:254" s="370" customFormat="1" ht="26.25" x14ac:dyDescent="0.25">
      <c r="A323" s="376" t="s">
        <v>472</v>
      </c>
      <c r="B323" s="391">
        <v>510</v>
      </c>
      <c r="C323" s="389" t="s">
        <v>507</v>
      </c>
      <c r="D323" s="389" t="s">
        <v>415</v>
      </c>
      <c r="E323" s="389" t="s">
        <v>677</v>
      </c>
      <c r="F323" s="389" t="s">
        <v>473</v>
      </c>
      <c r="G323" s="379">
        <v>537.20000000000005</v>
      </c>
      <c r="H323" s="348"/>
      <c r="I323" s="348"/>
      <c r="J323" s="348"/>
      <c r="K323" s="348"/>
      <c r="L323" s="348"/>
      <c r="M323" s="348"/>
      <c r="N323" s="348"/>
      <c r="O323" s="348"/>
      <c r="P323" s="348"/>
      <c r="Q323" s="348"/>
      <c r="R323" s="348"/>
      <c r="S323" s="348"/>
      <c r="T323" s="348"/>
      <c r="U323" s="348"/>
      <c r="V323" s="348"/>
      <c r="W323" s="348"/>
      <c r="X323" s="348"/>
      <c r="Y323" s="348"/>
      <c r="Z323" s="348"/>
      <c r="AA323" s="348"/>
      <c r="AB323" s="348"/>
      <c r="AC323" s="348"/>
      <c r="AD323" s="348"/>
      <c r="AE323" s="348"/>
      <c r="AF323" s="348"/>
      <c r="AG323" s="348"/>
      <c r="AH323" s="348"/>
      <c r="AI323" s="348"/>
      <c r="AJ323" s="348"/>
      <c r="AK323" s="348"/>
      <c r="AL323" s="348"/>
      <c r="AM323" s="348"/>
      <c r="AN323" s="348"/>
      <c r="AO323" s="348"/>
      <c r="AP323" s="348"/>
      <c r="AQ323" s="348"/>
      <c r="AR323" s="348"/>
      <c r="AS323" s="348"/>
      <c r="AT323" s="348"/>
      <c r="AU323" s="348"/>
      <c r="AV323" s="348"/>
      <c r="AW323" s="348"/>
      <c r="AX323" s="348"/>
      <c r="AY323" s="348"/>
      <c r="AZ323" s="348"/>
      <c r="BA323" s="348"/>
      <c r="BB323" s="348"/>
      <c r="BC323" s="348"/>
      <c r="BD323" s="348"/>
      <c r="BE323" s="348"/>
      <c r="BF323" s="348"/>
      <c r="BG323" s="348"/>
      <c r="BH323" s="348"/>
      <c r="BI323" s="348"/>
      <c r="BJ323" s="348"/>
      <c r="BK323" s="348"/>
      <c r="BL323" s="348"/>
      <c r="BM323" s="348"/>
      <c r="BN323" s="348"/>
      <c r="BO323" s="348"/>
      <c r="BP323" s="348"/>
      <c r="BQ323" s="348"/>
      <c r="BR323" s="348"/>
      <c r="BS323" s="348"/>
      <c r="BT323" s="348"/>
      <c r="BU323" s="348"/>
      <c r="BV323" s="348"/>
      <c r="BW323" s="348"/>
      <c r="BX323" s="348"/>
      <c r="BY323" s="348"/>
      <c r="BZ323" s="348"/>
      <c r="CA323" s="348"/>
      <c r="CB323" s="348"/>
      <c r="CC323" s="348"/>
      <c r="CD323" s="348"/>
      <c r="CE323" s="348"/>
      <c r="CF323" s="348"/>
      <c r="CG323" s="348"/>
      <c r="CH323" s="348"/>
      <c r="CI323" s="348"/>
      <c r="CJ323" s="348"/>
      <c r="CK323" s="348"/>
      <c r="CL323" s="348"/>
      <c r="CM323" s="348"/>
      <c r="CN323" s="348"/>
      <c r="CO323" s="348"/>
      <c r="CP323" s="348"/>
      <c r="CQ323" s="348"/>
      <c r="CR323" s="348"/>
      <c r="CS323" s="348"/>
      <c r="CT323" s="348"/>
      <c r="CU323" s="348"/>
      <c r="CV323" s="348"/>
      <c r="CW323" s="348"/>
      <c r="CX323" s="348"/>
      <c r="CY323" s="348"/>
      <c r="CZ323" s="348"/>
      <c r="DA323" s="348"/>
      <c r="DB323" s="348"/>
      <c r="DC323" s="348"/>
      <c r="DD323" s="348"/>
      <c r="DE323" s="348"/>
      <c r="DF323" s="348"/>
      <c r="DG323" s="348"/>
      <c r="DH323" s="348"/>
      <c r="DI323" s="348"/>
      <c r="DJ323" s="348"/>
      <c r="DK323" s="348"/>
      <c r="DL323" s="348"/>
      <c r="DM323" s="348"/>
      <c r="DN323" s="348"/>
      <c r="DO323" s="348"/>
      <c r="DP323" s="348"/>
      <c r="DQ323" s="348"/>
      <c r="DR323" s="348"/>
      <c r="DS323" s="348"/>
      <c r="DT323" s="348"/>
      <c r="DU323" s="348"/>
      <c r="DV323" s="348"/>
      <c r="DW323" s="348"/>
      <c r="DX323" s="348"/>
      <c r="DY323" s="348"/>
      <c r="DZ323" s="348"/>
      <c r="EA323" s="348"/>
      <c r="EB323" s="348"/>
      <c r="EC323" s="348"/>
      <c r="ED323" s="348"/>
      <c r="EE323" s="348"/>
      <c r="EF323" s="348"/>
      <c r="EG323" s="348"/>
      <c r="EH323" s="348"/>
      <c r="EI323" s="348"/>
      <c r="EJ323" s="348"/>
      <c r="EK323" s="348"/>
      <c r="EL323" s="348"/>
      <c r="EM323" s="348"/>
      <c r="EN323" s="348"/>
      <c r="EO323" s="348"/>
      <c r="EP323" s="348"/>
      <c r="EQ323" s="348"/>
      <c r="ER323" s="348"/>
      <c r="ES323" s="348"/>
      <c r="ET323" s="348"/>
      <c r="EU323" s="348"/>
      <c r="EV323" s="348"/>
      <c r="EW323" s="348"/>
      <c r="EX323" s="348"/>
      <c r="EY323" s="348"/>
      <c r="EZ323" s="348"/>
      <c r="FA323" s="348"/>
      <c r="FB323" s="348"/>
      <c r="FC323" s="348"/>
      <c r="FD323" s="348"/>
      <c r="FE323" s="348"/>
      <c r="FF323" s="348"/>
      <c r="FG323" s="348"/>
      <c r="FH323" s="348"/>
      <c r="FI323" s="348"/>
      <c r="FJ323" s="348"/>
      <c r="FK323" s="348"/>
      <c r="FL323" s="348"/>
      <c r="FM323" s="348"/>
      <c r="FN323" s="348"/>
      <c r="FO323" s="348"/>
      <c r="FP323" s="348"/>
      <c r="FQ323" s="348"/>
      <c r="FR323" s="348"/>
      <c r="FS323" s="348"/>
      <c r="FT323" s="348"/>
      <c r="FU323" s="348"/>
      <c r="FV323" s="348"/>
      <c r="FW323" s="348"/>
      <c r="FX323" s="348"/>
      <c r="FY323" s="348"/>
      <c r="FZ323" s="348"/>
      <c r="GA323" s="348"/>
      <c r="GB323" s="348"/>
      <c r="GC323" s="348"/>
      <c r="GD323" s="348"/>
      <c r="GE323" s="348"/>
      <c r="GF323" s="348"/>
      <c r="GG323" s="348"/>
      <c r="GH323" s="348"/>
      <c r="GI323" s="348"/>
      <c r="GJ323" s="348"/>
      <c r="GK323" s="348"/>
      <c r="GL323" s="348"/>
      <c r="GM323" s="348"/>
      <c r="GN323" s="348"/>
      <c r="GO323" s="348"/>
      <c r="GP323" s="348"/>
      <c r="GQ323" s="348"/>
      <c r="GR323" s="348"/>
      <c r="GS323" s="348"/>
      <c r="GT323" s="348"/>
      <c r="GU323" s="348"/>
      <c r="GV323" s="348"/>
      <c r="GW323" s="348"/>
      <c r="GX323" s="348"/>
      <c r="GY323" s="348"/>
      <c r="GZ323" s="348"/>
      <c r="HA323" s="348"/>
      <c r="HB323" s="348"/>
      <c r="HC323" s="348"/>
      <c r="HD323" s="348"/>
      <c r="HE323" s="348"/>
      <c r="HF323" s="348"/>
      <c r="HG323" s="348"/>
      <c r="HH323" s="348"/>
      <c r="HI323" s="348"/>
      <c r="HJ323" s="348"/>
      <c r="HK323" s="348"/>
      <c r="HL323" s="348"/>
      <c r="HM323" s="348"/>
      <c r="HN323" s="348"/>
      <c r="HO323" s="348"/>
      <c r="HP323" s="348"/>
      <c r="HQ323" s="348"/>
      <c r="HR323" s="348"/>
      <c r="HS323" s="348"/>
      <c r="HT323" s="348"/>
      <c r="HU323" s="348"/>
      <c r="HV323" s="348"/>
      <c r="HW323" s="348"/>
      <c r="HX323" s="348"/>
      <c r="HY323" s="348"/>
      <c r="HZ323" s="348"/>
      <c r="IA323" s="348"/>
      <c r="IB323" s="348"/>
      <c r="IC323" s="348"/>
      <c r="ID323" s="348"/>
      <c r="IE323" s="348"/>
      <c r="IF323" s="348"/>
      <c r="IG323" s="348"/>
      <c r="IH323" s="348"/>
      <c r="II323" s="348"/>
      <c r="IJ323" s="348"/>
      <c r="IK323" s="348"/>
      <c r="IL323" s="348"/>
      <c r="IM323" s="348"/>
      <c r="IN323" s="348"/>
      <c r="IO323" s="348"/>
      <c r="IP323" s="348"/>
      <c r="IQ323" s="348"/>
      <c r="IR323" s="348"/>
      <c r="IS323" s="348"/>
      <c r="IT323" s="348"/>
    </row>
    <row r="324" spans="1:254" s="370" customFormat="1" ht="15" x14ac:dyDescent="0.25">
      <c r="A324" s="406" t="s">
        <v>673</v>
      </c>
      <c r="B324" s="436">
        <v>510</v>
      </c>
      <c r="C324" s="386" t="s">
        <v>507</v>
      </c>
      <c r="D324" s="386" t="s">
        <v>415</v>
      </c>
      <c r="E324" s="386" t="s">
        <v>674</v>
      </c>
      <c r="F324" s="386"/>
      <c r="G324" s="384">
        <f>SUM(G325)</f>
        <v>2000</v>
      </c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8"/>
      <c r="AK324" s="238"/>
      <c r="AL324" s="238"/>
      <c r="AM324" s="238"/>
      <c r="AN324" s="238"/>
      <c r="AO324" s="238"/>
      <c r="AP324" s="238"/>
      <c r="AQ324" s="238"/>
      <c r="AR324" s="238"/>
      <c r="AS324" s="238"/>
      <c r="AT324" s="238"/>
      <c r="AU324" s="238"/>
      <c r="AV324" s="238"/>
      <c r="AW324" s="238"/>
      <c r="AX324" s="238"/>
      <c r="AY324" s="238"/>
      <c r="AZ324" s="238"/>
      <c r="BA324" s="238"/>
      <c r="BB324" s="238"/>
      <c r="BC324" s="238"/>
      <c r="BD324" s="238"/>
      <c r="BE324" s="238"/>
      <c r="BF324" s="238"/>
      <c r="BG324" s="238"/>
      <c r="BH324" s="238"/>
      <c r="BI324" s="238"/>
      <c r="BJ324" s="238"/>
      <c r="BK324" s="238"/>
      <c r="BL324" s="238"/>
      <c r="BM324" s="238"/>
      <c r="BN324" s="238"/>
      <c r="BO324" s="238"/>
      <c r="BP324" s="238"/>
      <c r="BQ324" s="238"/>
      <c r="BR324" s="238"/>
      <c r="BS324" s="238"/>
      <c r="BT324" s="238"/>
      <c r="BU324" s="238"/>
      <c r="BV324" s="238"/>
      <c r="BW324" s="238"/>
      <c r="BX324" s="238"/>
      <c r="BY324" s="238"/>
      <c r="BZ324" s="238"/>
      <c r="CA324" s="238"/>
      <c r="CB324" s="238"/>
      <c r="CC324" s="238"/>
      <c r="CD324" s="238"/>
      <c r="CE324" s="238"/>
      <c r="CF324" s="238"/>
      <c r="CG324" s="238"/>
      <c r="CH324" s="238"/>
      <c r="CI324" s="238"/>
      <c r="CJ324" s="238"/>
      <c r="CK324" s="238"/>
      <c r="CL324" s="238"/>
      <c r="CM324" s="238"/>
      <c r="CN324" s="238"/>
      <c r="CO324" s="238"/>
      <c r="CP324" s="238"/>
      <c r="CQ324" s="238"/>
      <c r="CR324" s="238"/>
      <c r="CS324" s="238"/>
      <c r="CT324" s="238"/>
      <c r="CU324" s="238"/>
      <c r="CV324" s="238"/>
      <c r="CW324" s="238"/>
      <c r="CX324" s="238"/>
      <c r="CY324" s="238"/>
      <c r="CZ324" s="238"/>
      <c r="DA324" s="238"/>
      <c r="DB324" s="238"/>
      <c r="DC324" s="238"/>
      <c r="DD324" s="238"/>
      <c r="DE324" s="238"/>
      <c r="DF324" s="238"/>
      <c r="DG324" s="238"/>
      <c r="DH324" s="238"/>
      <c r="DI324" s="238"/>
      <c r="DJ324" s="238"/>
      <c r="DK324" s="238"/>
      <c r="DL324" s="238"/>
      <c r="DM324" s="238"/>
      <c r="DN324" s="238"/>
      <c r="DO324" s="238"/>
      <c r="DP324" s="238"/>
      <c r="DQ324" s="238"/>
      <c r="DR324" s="238"/>
      <c r="DS324" s="238"/>
      <c r="DT324" s="238"/>
      <c r="DU324" s="238"/>
      <c r="DV324" s="238"/>
      <c r="DW324" s="238"/>
      <c r="DX324" s="238"/>
      <c r="DY324" s="238"/>
      <c r="DZ324" s="238"/>
      <c r="EA324" s="238"/>
      <c r="EB324" s="238"/>
      <c r="EC324" s="238"/>
      <c r="ED324" s="238"/>
      <c r="EE324" s="238"/>
      <c r="EF324" s="238"/>
      <c r="EG324" s="238"/>
      <c r="EH324" s="238"/>
      <c r="EI324" s="238"/>
      <c r="EJ324" s="238"/>
      <c r="EK324" s="238"/>
      <c r="EL324" s="238"/>
      <c r="EM324" s="238"/>
      <c r="EN324" s="238"/>
      <c r="EO324" s="238"/>
      <c r="EP324" s="238"/>
      <c r="EQ324" s="238"/>
      <c r="ER324" s="238"/>
      <c r="ES324" s="238"/>
      <c r="ET324" s="238"/>
      <c r="EU324" s="238"/>
      <c r="EV324" s="238"/>
      <c r="EW324" s="238"/>
      <c r="EX324" s="238"/>
      <c r="EY324" s="238"/>
      <c r="EZ324" s="238"/>
      <c r="FA324" s="238"/>
      <c r="FB324" s="238"/>
      <c r="FC324" s="238"/>
      <c r="FD324" s="238"/>
      <c r="FE324" s="238"/>
      <c r="FF324" s="238"/>
      <c r="FG324" s="238"/>
      <c r="FH324" s="238"/>
      <c r="FI324" s="238"/>
      <c r="FJ324" s="238"/>
      <c r="FK324" s="238"/>
      <c r="FL324" s="238"/>
      <c r="FM324" s="238"/>
      <c r="FN324" s="238"/>
      <c r="FO324" s="238"/>
      <c r="FP324" s="238"/>
      <c r="FQ324" s="238"/>
      <c r="FR324" s="238"/>
      <c r="FS324" s="238"/>
      <c r="FT324" s="238"/>
      <c r="FU324" s="238"/>
      <c r="FV324" s="238"/>
      <c r="FW324" s="238"/>
      <c r="FX324" s="238"/>
      <c r="FY324" s="238"/>
      <c r="FZ324" s="238"/>
      <c r="GA324" s="238"/>
      <c r="GB324" s="238"/>
      <c r="GC324" s="238"/>
      <c r="GD324" s="238"/>
      <c r="GE324" s="238"/>
      <c r="GF324" s="238"/>
      <c r="GG324" s="238"/>
      <c r="GH324" s="238"/>
      <c r="GI324" s="238"/>
      <c r="GJ324" s="238"/>
      <c r="GK324" s="238"/>
      <c r="GL324" s="238"/>
      <c r="GM324" s="238"/>
      <c r="GN324" s="238"/>
      <c r="GO324" s="238"/>
      <c r="GP324" s="238"/>
      <c r="GQ324" s="238"/>
      <c r="GR324" s="238"/>
      <c r="GS324" s="238"/>
      <c r="GT324" s="238"/>
      <c r="GU324" s="238"/>
      <c r="GV324" s="238"/>
      <c r="GW324" s="238"/>
      <c r="GX324" s="238"/>
      <c r="GY324" s="238"/>
      <c r="GZ324" s="238"/>
      <c r="HA324" s="238"/>
      <c r="HB324" s="238"/>
      <c r="HC324" s="238"/>
      <c r="HD324" s="238"/>
      <c r="HE324" s="238"/>
      <c r="HF324" s="238"/>
      <c r="HG324" s="238"/>
      <c r="HH324" s="238"/>
      <c r="HI324" s="238"/>
      <c r="HJ324" s="238"/>
      <c r="HK324" s="238"/>
      <c r="HL324" s="238"/>
      <c r="HM324" s="238"/>
      <c r="HN324" s="238"/>
      <c r="HO324" s="238"/>
      <c r="HP324" s="238"/>
      <c r="HQ324" s="238"/>
      <c r="HR324" s="238"/>
      <c r="HS324" s="238"/>
      <c r="HT324" s="238"/>
      <c r="HU324" s="238"/>
      <c r="HV324" s="238"/>
      <c r="HW324" s="238"/>
      <c r="HX324" s="238"/>
      <c r="HY324" s="238"/>
      <c r="HZ324" s="238"/>
      <c r="IA324" s="238"/>
      <c r="IB324" s="238"/>
      <c r="IC324" s="238"/>
      <c r="ID324" s="238"/>
      <c r="IE324" s="238"/>
      <c r="IF324" s="238"/>
      <c r="IG324" s="238"/>
      <c r="IH324" s="238"/>
      <c r="II324" s="238"/>
      <c r="IJ324" s="238"/>
      <c r="IK324" s="238"/>
      <c r="IL324" s="238"/>
      <c r="IM324" s="238"/>
      <c r="IN324" s="238"/>
      <c r="IO324" s="238"/>
      <c r="IP324" s="238"/>
      <c r="IQ324" s="238"/>
      <c r="IR324" s="238"/>
      <c r="IS324" s="238"/>
      <c r="IT324" s="238"/>
    </row>
    <row r="325" spans="1:254" s="361" customFormat="1" ht="26.25" x14ac:dyDescent="0.25">
      <c r="A325" s="376" t="s">
        <v>472</v>
      </c>
      <c r="B325" s="391">
        <v>510</v>
      </c>
      <c r="C325" s="389" t="s">
        <v>507</v>
      </c>
      <c r="D325" s="389" t="s">
        <v>415</v>
      </c>
      <c r="E325" s="389" t="s">
        <v>674</v>
      </c>
      <c r="F325" s="389" t="s">
        <v>473</v>
      </c>
      <c r="G325" s="379">
        <v>2000</v>
      </c>
      <c r="H325" s="348"/>
      <c r="I325" s="348"/>
      <c r="J325" s="348"/>
      <c r="K325" s="348"/>
      <c r="L325" s="348"/>
      <c r="M325" s="348"/>
      <c r="N325" s="348"/>
      <c r="O325" s="348"/>
      <c r="P325" s="348"/>
      <c r="Q325" s="348"/>
      <c r="R325" s="348"/>
      <c r="S325" s="348"/>
      <c r="T325" s="348"/>
      <c r="U325" s="348"/>
      <c r="V325" s="348"/>
      <c r="W325" s="348"/>
      <c r="X325" s="348"/>
      <c r="Y325" s="348"/>
      <c r="Z325" s="348"/>
      <c r="AA325" s="348"/>
      <c r="AB325" s="348"/>
      <c r="AC325" s="348"/>
      <c r="AD325" s="348"/>
      <c r="AE325" s="348"/>
      <c r="AF325" s="348"/>
      <c r="AG325" s="348"/>
      <c r="AH325" s="348"/>
      <c r="AI325" s="348"/>
      <c r="AJ325" s="348"/>
      <c r="AK325" s="348"/>
      <c r="AL325" s="348"/>
      <c r="AM325" s="348"/>
      <c r="AN325" s="348"/>
      <c r="AO325" s="348"/>
      <c r="AP325" s="348"/>
      <c r="AQ325" s="348"/>
      <c r="AR325" s="348"/>
      <c r="AS325" s="348"/>
      <c r="AT325" s="348"/>
      <c r="AU325" s="348"/>
      <c r="AV325" s="348"/>
      <c r="AW325" s="348"/>
      <c r="AX325" s="348"/>
      <c r="AY325" s="348"/>
      <c r="AZ325" s="348"/>
      <c r="BA325" s="348"/>
      <c r="BB325" s="348"/>
      <c r="BC325" s="348"/>
      <c r="BD325" s="348"/>
      <c r="BE325" s="348"/>
      <c r="BF325" s="348"/>
      <c r="BG325" s="348"/>
      <c r="BH325" s="348"/>
      <c r="BI325" s="348"/>
      <c r="BJ325" s="348"/>
      <c r="BK325" s="348"/>
      <c r="BL325" s="348"/>
      <c r="BM325" s="348"/>
      <c r="BN325" s="348"/>
      <c r="BO325" s="348"/>
      <c r="BP325" s="348"/>
      <c r="BQ325" s="348"/>
      <c r="BR325" s="348"/>
      <c r="BS325" s="348"/>
      <c r="BT325" s="348"/>
      <c r="BU325" s="348"/>
      <c r="BV325" s="348"/>
      <c r="BW325" s="348"/>
      <c r="BX325" s="348"/>
      <c r="BY325" s="348"/>
      <c r="BZ325" s="348"/>
      <c r="CA325" s="348"/>
      <c r="CB325" s="348"/>
      <c r="CC325" s="348"/>
      <c r="CD325" s="348"/>
      <c r="CE325" s="348"/>
      <c r="CF325" s="348"/>
      <c r="CG325" s="348"/>
      <c r="CH325" s="348"/>
      <c r="CI325" s="348"/>
      <c r="CJ325" s="348"/>
      <c r="CK325" s="348"/>
      <c r="CL325" s="348"/>
      <c r="CM325" s="348"/>
      <c r="CN325" s="348"/>
      <c r="CO325" s="348"/>
      <c r="CP325" s="348"/>
      <c r="CQ325" s="348"/>
      <c r="CR325" s="348"/>
      <c r="CS325" s="348"/>
      <c r="CT325" s="348"/>
      <c r="CU325" s="348"/>
      <c r="CV325" s="348"/>
      <c r="CW325" s="348"/>
      <c r="CX325" s="348"/>
      <c r="CY325" s="348"/>
      <c r="CZ325" s="348"/>
      <c r="DA325" s="348"/>
      <c r="DB325" s="348"/>
      <c r="DC325" s="348"/>
      <c r="DD325" s="348"/>
      <c r="DE325" s="348"/>
      <c r="DF325" s="348"/>
      <c r="DG325" s="348"/>
      <c r="DH325" s="348"/>
      <c r="DI325" s="348"/>
      <c r="DJ325" s="348"/>
      <c r="DK325" s="348"/>
      <c r="DL325" s="348"/>
      <c r="DM325" s="348"/>
      <c r="DN325" s="348"/>
      <c r="DO325" s="348"/>
      <c r="DP325" s="348"/>
      <c r="DQ325" s="348"/>
      <c r="DR325" s="348"/>
      <c r="DS325" s="348"/>
      <c r="DT325" s="348"/>
      <c r="DU325" s="348"/>
      <c r="DV325" s="348"/>
      <c r="DW325" s="348"/>
      <c r="DX325" s="348"/>
      <c r="DY325" s="348"/>
      <c r="DZ325" s="348"/>
      <c r="EA325" s="348"/>
      <c r="EB325" s="348"/>
      <c r="EC325" s="348"/>
      <c r="ED325" s="348"/>
      <c r="EE325" s="348"/>
      <c r="EF325" s="348"/>
      <c r="EG325" s="348"/>
      <c r="EH325" s="348"/>
      <c r="EI325" s="348"/>
      <c r="EJ325" s="348"/>
      <c r="EK325" s="348"/>
      <c r="EL325" s="348"/>
      <c r="EM325" s="348"/>
      <c r="EN325" s="348"/>
      <c r="EO325" s="348"/>
      <c r="EP325" s="348"/>
      <c r="EQ325" s="348"/>
      <c r="ER325" s="348"/>
      <c r="ES325" s="348"/>
      <c r="ET325" s="348"/>
      <c r="EU325" s="348"/>
      <c r="EV325" s="348"/>
      <c r="EW325" s="348"/>
      <c r="EX325" s="348"/>
      <c r="EY325" s="348"/>
      <c r="EZ325" s="348"/>
      <c r="FA325" s="348"/>
      <c r="FB325" s="348"/>
      <c r="FC325" s="348"/>
      <c r="FD325" s="348"/>
      <c r="FE325" s="348"/>
      <c r="FF325" s="348"/>
      <c r="FG325" s="348"/>
      <c r="FH325" s="348"/>
      <c r="FI325" s="348"/>
      <c r="FJ325" s="348"/>
      <c r="FK325" s="348"/>
      <c r="FL325" s="348"/>
      <c r="FM325" s="348"/>
      <c r="FN325" s="348"/>
      <c r="FO325" s="348"/>
      <c r="FP325" s="348"/>
      <c r="FQ325" s="348"/>
      <c r="FR325" s="348"/>
      <c r="FS325" s="348"/>
      <c r="FT325" s="348"/>
      <c r="FU325" s="348"/>
      <c r="FV325" s="348"/>
      <c r="FW325" s="348"/>
      <c r="FX325" s="348"/>
      <c r="FY325" s="348"/>
      <c r="FZ325" s="348"/>
      <c r="GA325" s="348"/>
      <c r="GB325" s="348"/>
      <c r="GC325" s="348"/>
      <c r="GD325" s="348"/>
      <c r="GE325" s="348"/>
      <c r="GF325" s="348"/>
      <c r="GG325" s="348"/>
      <c r="GH325" s="348"/>
      <c r="GI325" s="348"/>
      <c r="GJ325" s="348"/>
      <c r="GK325" s="348"/>
      <c r="GL325" s="348"/>
      <c r="GM325" s="348"/>
      <c r="GN325" s="348"/>
      <c r="GO325" s="348"/>
      <c r="GP325" s="348"/>
      <c r="GQ325" s="348"/>
      <c r="GR325" s="348"/>
      <c r="GS325" s="348"/>
      <c r="GT325" s="348"/>
      <c r="GU325" s="348"/>
      <c r="GV325" s="348"/>
      <c r="GW325" s="348"/>
      <c r="GX325" s="348"/>
      <c r="GY325" s="348"/>
      <c r="GZ325" s="348"/>
      <c r="HA325" s="348"/>
      <c r="HB325" s="348"/>
      <c r="HC325" s="348"/>
      <c r="HD325" s="348"/>
      <c r="HE325" s="348"/>
      <c r="HF325" s="348"/>
      <c r="HG325" s="348"/>
      <c r="HH325" s="348"/>
      <c r="HI325" s="348"/>
      <c r="HJ325" s="348"/>
      <c r="HK325" s="348"/>
      <c r="HL325" s="348"/>
      <c r="HM325" s="348"/>
      <c r="HN325" s="348"/>
      <c r="HO325" s="348"/>
      <c r="HP325" s="348"/>
      <c r="HQ325" s="348"/>
      <c r="HR325" s="348"/>
      <c r="HS325" s="348"/>
      <c r="HT325" s="348"/>
      <c r="HU325" s="348"/>
      <c r="HV325" s="348"/>
      <c r="HW325" s="348"/>
      <c r="HX325" s="348"/>
      <c r="HY325" s="348"/>
      <c r="HZ325" s="348"/>
      <c r="IA325" s="348"/>
      <c r="IB325" s="348"/>
      <c r="IC325" s="348"/>
      <c r="ID325" s="348"/>
      <c r="IE325" s="348"/>
      <c r="IF325" s="348"/>
      <c r="IG325" s="348"/>
      <c r="IH325" s="348"/>
      <c r="II325" s="348"/>
      <c r="IJ325" s="348"/>
      <c r="IK325" s="348"/>
      <c r="IL325" s="348"/>
      <c r="IM325" s="348"/>
      <c r="IN325" s="348"/>
      <c r="IO325" s="348"/>
      <c r="IP325" s="348"/>
      <c r="IQ325" s="348"/>
      <c r="IR325" s="348"/>
      <c r="IS325" s="348"/>
      <c r="IT325" s="348"/>
    </row>
    <row r="326" spans="1:254" s="361" customFormat="1" ht="15.75" x14ac:dyDescent="0.25">
      <c r="A326" s="413" t="s">
        <v>678</v>
      </c>
      <c r="B326" s="445">
        <v>510</v>
      </c>
      <c r="C326" s="409" t="s">
        <v>448</v>
      </c>
      <c r="D326" s="409"/>
      <c r="E326" s="409"/>
      <c r="F326" s="409"/>
      <c r="G326" s="410">
        <f>SUM(G327)</f>
        <v>200</v>
      </c>
      <c r="H326" s="348"/>
      <c r="I326" s="348"/>
      <c r="J326" s="348"/>
      <c r="K326" s="348"/>
      <c r="L326" s="348"/>
      <c r="M326" s="348"/>
      <c r="N326" s="348"/>
      <c r="O326" s="348"/>
      <c r="P326" s="348"/>
      <c r="Q326" s="348"/>
      <c r="R326" s="348"/>
      <c r="S326" s="348"/>
      <c r="T326" s="348"/>
      <c r="U326" s="348"/>
      <c r="V326" s="348"/>
      <c r="W326" s="348"/>
      <c r="X326" s="348"/>
      <c r="Y326" s="348"/>
      <c r="Z326" s="348"/>
      <c r="AA326" s="348"/>
      <c r="AB326" s="348"/>
      <c r="AC326" s="348"/>
      <c r="AD326" s="348"/>
      <c r="AE326" s="348"/>
      <c r="AF326" s="348"/>
      <c r="AG326" s="348"/>
      <c r="AH326" s="348"/>
      <c r="AI326" s="348"/>
      <c r="AJ326" s="348"/>
      <c r="AK326" s="348"/>
      <c r="AL326" s="348"/>
      <c r="AM326" s="348"/>
      <c r="AN326" s="348"/>
      <c r="AO326" s="348"/>
      <c r="AP326" s="348"/>
      <c r="AQ326" s="348"/>
      <c r="AR326" s="348"/>
      <c r="AS326" s="348"/>
      <c r="AT326" s="348"/>
      <c r="AU326" s="348"/>
      <c r="AV326" s="348"/>
      <c r="AW326" s="348"/>
      <c r="AX326" s="348"/>
      <c r="AY326" s="348"/>
      <c r="AZ326" s="348"/>
      <c r="BA326" s="348"/>
      <c r="BB326" s="348"/>
      <c r="BC326" s="348"/>
      <c r="BD326" s="348"/>
      <c r="BE326" s="348"/>
      <c r="BF326" s="348"/>
      <c r="BG326" s="348"/>
      <c r="BH326" s="348"/>
      <c r="BI326" s="348"/>
      <c r="BJ326" s="348"/>
      <c r="BK326" s="348"/>
      <c r="BL326" s="348"/>
      <c r="BM326" s="348"/>
      <c r="BN326" s="348"/>
      <c r="BO326" s="348"/>
      <c r="BP326" s="348"/>
      <c r="BQ326" s="348"/>
      <c r="BR326" s="348"/>
      <c r="BS326" s="348"/>
      <c r="BT326" s="348"/>
      <c r="BU326" s="348"/>
      <c r="BV326" s="348"/>
      <c r="BW326" s="348"/>
      <c r="BX326" s="348"/>
      <c r="BY326" s="348"/>
      <c r="BZ326" s="348"/>
      <c r="CA326" s="348"/>
      <c r="CB326" s="348"/>
      <c r="CC326" s="348"/>
      <c r="CD326" s="348"/>
      <c r="CE326" s="348"/>
      <c r="CF326" s="348"/>
      <c r="CG326" s="348"/>
      <c r="CH326" s="348"/>
      <c r="CI326" s="348"/>
      <c r="CJ326" s="348"/>
      <c r="CK326" s="348"/>
      <c r="CL326" s="348"/>
      <c r="CM326" s="348"/>
      <c r="CN326" s="348"/>
      <c r="CO326" s="348"/>
      <c r="CP326" s="348"/>
      <c r="CQ326" s="348"/>
      <c r="CR326" s="348"/>
      <c r="CS326" s="348"/>
      <c r="CT326" s="348"/>
      <c r="CU326" s="348"/>
      <c r="CV326" s="348"/>
      <c r="CW326" s="348"/>
      <c r="CX326" s="348"/>
      <c r="CY326" s="348"/>
      <c r="CZ326" s="348"/>
      <c r="DA326" s="348"/>
      <c r="DB326" s="348"/>
      <c r="DC326" s="348"/>
      <c r="DD326" s="348"/>
      <c r="DE326" s="348"/>
      <c r="DF326" s="348"/>
      <c r="DG326" s="348"/>
      <c r="DH326" s="348"/>
      <c r="DI326" s="348"/>
      <c r="DJ326" s="348"/>
      <c r="DK326" s="348"/>
      <c r="DL326" s="348"/>
      <c r="DM326" s="348"/>
      <c r="DN326" s="348"/>
      <c r="DO326" s="348"/>
      <c r="DP326" s="348"/>
      <c r="DQ326" s="348"/>
      <c r="DR326" s="348"/>
      <c r="DS326" s="348"/>
      <c r="DT326" s="348"/>
      <c r="DU326" s="348"/>
      <c r="DV326" s="348"/>
      <c r="DW326" s="348"/>
      <c r="DX326" s="348"/>
      <c r="DY326" s="348"/>
      <c r="DZ326" s="348"/>
      <c r="EA326" s="348"/>
      <c r="EB326" s="348"/>
      <c r="EC326" s="348"/>
      <c r="ED326" s="348"/>
      <c r="EE326" s="348"/>
      <c r="EF326" s="348"/>
      <c r="EG326" s="348"/>
      <c r="EH326" s="348"/>
      <c r="EI326" s="348"/>
      <c r="EJ326" s="348"/>
      <c r="EK326" s="348"/>
      <c r="EL326" s="348"/>
      <c r="EM326" s="348"/>
      <c r="EN326" s="348"/>
      <c r="EO326" s="348"/>
      <c r="EP326" s="348"/>
      <c r="EQ326" s="348"/>
      <c r="ER326" s="348"/>
      <c r="ES326" s="348"/>
      <c r="ET326" s="348"/>
      <c r="EU326" s="348"/>
      <c r="EV326" s="348"/>
      <c r="EW326" s="348"/>
      <c r="EX326" s="348"/>
      <c r="EY326" s="348"/>
      <c r="EZ326" s="348"/>
      <c r="FA326" s="348"/>
      <c r="FB326" s="348"/>
      <c r="FC326" s="348"/>
      <c r="FD326" s="348"/>
      <c r="FE326" s="348"/>
      <c r="FF326" s="348"/>
      <c r="FG326" s="348"/>
      <c r="FH326" s="348"/>
      <c r="FI326" s="348"/>
      <c r="FJ326" s="348"/>
      <c r="FK326" s="348"/>
      <c r="FL326" s="348"/>
      <c r="FM326" s="348"/>
      <c r="FN326" s="348"/>
      <c r="FO326" s="348"/>
      <c r="FP326" s="348"/>
      <c r="FQ326" s="348"/>
      <c r="FR326" s="348"/>
      <c r="FS326" s="348"/>
      <c r="FT326" s="348"/>
      <c r="FU326" s="348"/>
      <c r="FV326" s="348"/>
      <c r="FW326" s="348"/>
      <c r="FX326" s="348"/>
      <c r="FY326" s="348"/>
      <c r="FZ326" s="348"/>
      <c r="GA326" s="348"/>
      <c r="GB326" s="348"/>
      <c r="GC326" s="348"/>
      <c r="GD326" s="348"/>
      <c r="GE326" s="348"/>
      <c r="GF326" s="348"/>
      <c r="GG326" s="348"/>
      <c r="GH326" s="348"/>
      <c r="GI326" s="348"/>
      <c r="GJ326" s="348"/>
      <c r="GK326" s="348"/>
      <c r="GL326" s="348"/>
      <c r="GM326" s="348"/>
      <c r="GN326" s="348"/>
      <c r="GO326" s="348"/>
      <c r="GP326" s="348"/>
      <c r="GQ326" s="348"/>
      <c r="GR326" s="348"/>
      <c r="GS326" s="348"/>
      <c r="GT326" s="348"/>
      <c r="GU326" s="348"/>
      <c r="GV326" s="348"/>
      <c r="GW326" s="348"/>
      <c r="GX326" s="348"/>
      <c r="GY326" s="348"/>
      <c r="GZ326" s="348"/>
      <c r="HA326" s="348"/>
      <c r="HB326" s="348"/>
      <c r="HC326" s="348"/>
      <c r="HD326" s="348"/>
      <c r="HE326" s="348"/>
      <c r="HF326" s="348"/>
      <c r="HG326" s="348"/>
      <c r="HH326" s="348"/>
      <c r="HI326" s="348"/>
      <c r="HJ326" s="348"/>
      <c r="HK326" s="348"/>
      <c r="HL326" s="348"/>
      <c r="HM326" s="348"/>
      <c r="HN326" s="348"/>
      <c r="HO326" s="348"/>
      <c r="HP326" s="348"/>
      <c r="HQ326" s="348"/>
      <c r="HR326" s="348"/>
      <c r="HS326" s="348"/>
      <c r="HT326" s="348"/>
      <c r="HU326" s="348"/>
      <c r="HV326" s="348"/>
      <c r="HW326" s="348"/>
      <c r="HX326" s="348"/>
      <c r="HY326" s="348"/>
      <c r="HZ326" s="348"/>
      <c r="IA326" s="348"/>
      <c r="IB326" s="348"/>
      <c r="IC326" s="348"/>
      <c r="ID326" s="348"/>
      <c r="IE326" s="348"/>
      <c r="IF326" s="348"/>
      <c r="IG326" s="348"/>
      <c r="IH326" s="348"/>
      <c r="II326" s="348"/>
      <c r="IJ326" s="348"/>
      <c r="IK326" s="348"/>
      <c r="IL326" s="348"/>
      <c r="IM326" s="348"/>
      <c r="IN326" s="348"/>
      <c r="IO326" s="348"/>
      <c r="IP326" s="348"/>
      <c r="IQ326" s="348"/>
      <c r="IR326" s="348"/>
      <c r="IS326" s="348"/>
      <c r="IT326" s="348"/>
    </row>
    <row r="327" spans="1:254" s="361" customFormat="1" ht="15" x14ac:dyDescent="0.25">
      <c r="A327" s="423" t="s">
        <v>679</v>
      </c>
      <c r="B327" s="429">
        <v>510</v>
      </c>
      <c r="C327" s="420" t="s">
        <v>448</v>
      </c>
      <c r="D327" s="420" t="s">
        <v>413</v>
      </c>
      <c r="E327" s="420"/>
      <c r="F327" s="420"/>
      <c r="G327" s="421">
        <f>SUM(G328)</f>
        <v>200</v>
      </c>
      <c r="H327" s="348"/>
      <c r="I327" s="348"/>
      <c r="J327" s="348"/>
      <c r="K327" s="348"/>
      <c r="L327" s="348"/>
      <c r="M327" s="348"/>
      <c r="N327" s="348"/>
      <c r="O327" s="348"/>
      <c r="P327" s="348"/>
      <c r="Q327" s="348"/>
      <c r="R327" s="348"/>
      <c r="S327" s="348"/>
      <c r="T327" s="348"/>
      <c r="U327" s="348"/>
      <c r="V327" s="348"/>
      <c r="W327" s="348"/>
      <c r="X327" s="348"/>
      <c r="Y327" s="348"/>
      <c r="Z327" s="348"/>
      <c r="AA327" s="348"/>
      <c r="AB327" s="348"/>
      <c r="AC327" s="348"/>
      <c r="AD327" s="348"/>
      <c r="AE327" s="348"/>
      <c r="AF327" s="348"/>
      <c r="AG327" s="348"/>
      <c r="AH327" s="348"/>
      <c r="AI327" s="348"/>
      <c r="AJ327" s="348"/>
      <c r="AK327" s="348"/>
      <c r="AL327" s="348"/>
      <c r="AM327" s="348"/>
      <c r="AN327" s="348"/>
      <c r="AO327" s="348"/>
      <c r="AP327" s="348"/>
      <c r="AQ327" s="348"/>
      <c r="AR327" s="348"/>
      <c r="AS327" s="348"/>
      <c r="AT327" s="348"/>
      <c r="AU327" s="348"/>
      <c r="AV327" s="348"/>
      <c r="AW327" s="348"/>
      <c r="AX327" s="348"/>
      <c r="AY327" s="348"/>
      <c r="AZ327" s="348"/>
      <c r="BA327" s="348"/>
      <c r="BB327" s="348"/>
      <c r="BC327" s="348"/>
      <c r="BD327" s="348"/>
      <c r="BE327" s="348"/>
      <c r="BF327" s="348"/>
      <c r="BG327" s="348"/>
      <c r="BH327" s="348"/>
      <c r="BI327" s="348"/>
      <c r="BJ327" s="348"/>
      <c r="BK327" s="348"/>
      <c r="BL327" s="348"/>
      <c r="BM327" s="348"/>
      <c r="BN327" s="348"/>
      <c r="BO327" s="348"/>
      <c r="BP327" s="348"/>
      <c r="BQ327" s="348"/>
      <c r="BR327" s="348"/>
      <c r="BS327" s="348"/>
      <c r="BT327" s="348"/>
      <c r="BU327" s="348"/>
      <c r="BV327" s="348"/>
      <c r="BW327" s="348"/>
      <c r="BX327" s="348"/>
      <c r="BY327" s="348"/>
      <c r="BZ327" s="348"/>
      <c r="CA327" s="348"/>
      <c r="CB327" s="348"/>
      <c r="CC327" s="348"/>
      <c r="CD327" s="348"/>
      <c r="CE327" s="348"/>
      <c r="CF327" s="348"/>
      <c r="CG327" s="348"/>
      <c r="CH327" s="348"/>
      <c r="CI327" s="348"/>
      <c r="CJ327" s="348"/>
      <c r="CK327" s="348"/>
      <c r="CL327" s="348"/>
      <c r="CM327" s="348"/>
      <c r="CN327" s="348"/>
      <c r="CO327" s="348"/>
      <c r="CP327" s="348"/>
      <c r="CQ327" s="348"/>
      <c r="CR327" s="348"/>
      <c r="CS327" s="348"/>
      <c r="CT327" s="348"/>
      <c r="CU327" s="348"/>
      <c r="CV327" s="348"/>
      <c r="CW327" s="348"/>
      <c r="CX327" s="348"/>
      <c r="CY327" s="348"/>
      <c r="CZ327" s="348"/>
      <c r="DA327" s="348"/>
      <c r="DB327" s="348"/>
      <c r="DC327" s="348"/>
      <c r="DD327" s="348"/>
      <c r="DE327" s="348"/>
      <c r="DF327" s="348"/>
      <c r="DG327" s="348"/>
      <c r="DH327" s="348"/>
      <c r="DI327" s="348"/>
      <c r="DJ327" s="348"/>
      <c r="DK327" s="348"/>
      <c r="DL327" s="348"/>
      <c r="DM327" s="348"/>
      <c r="DN327" s="348"/>
      <c r="DO327" s="348"/>
      <c r="DP327" s="348"/>
      <c r="DQ327" s="348"/>
      <c r="DR327" s="348"/>
      <c r="DS327" s="348"/>
      <c r="DT327" s="348"/>
      <c r="DU327" s="348"/>
      <c r="DV327" s="348"/>
      <c r="DW327" s="348"/>
      <c r="DX327" s="348"/>
      <c r="DY327" s="348"/>
      <c r="DZ327" s="348"/>
      <c r="EA327" s="348"/>
      <c r="EB327" s="348"/>
      <c r="EC327" s="348"/>
      <c r="ED327" s="348"/>
      <c r="EE327" s="348"/>
      <c r="EF327" s="348"/>
      <c r="EG327" s="348"/>
      <c r="EH327" s="348"/>
      <c r="EI327" s="348"/>
      <c r="EJ327" s="348"/>
      <c r="EK327" s="348"/>
      <c r="EL327" s="348"/>
      <c r="EM327" s="348"/>
      <c r="EN327" s="348"/>
      <c r="EO327" s="348"/>
      <c r="EP327" s="348"/>
      <c r="EQ327" s="348"/>
      <c r="ER327" s="348"/>
      <c r="ES327" s="348"/>
      <c r="ET327" s="348"/>
      <c r="EU327" s="348"/>
      <c r="EV327" s="348"/>
      <c r="EW327" s="348"/>
      <c r="EX327" s="348"/>
      <c r="EY327" s="348"/>
      <c r="EZ327" s="348"/>
      <c r="FA327" s="348"/>
      <c r="FB327" s="348"/>
      <c r="FC327" s="348"/>
      <c r="FD327" s="348"/>
      <c r="FE327" s="348"/>
      <c r="FF327" s="348"/>
      <c r="FG327" s="348"/>
      <c r="FH327" s="348"/>
      <c r="FI327" s="348"/>
      <c r="FJ327" s="348"/>
      <c r="FK327" s="348"/>
      <c r="FL327" s="348"/>
      <c r="FM327" s="348"/>
      <c r="FN327" s="348"/>
      <c r="FO327" s="348"/>
      <c r="FP327" s="348"/>
      <c r="FQ327" s="348"/>
      <c r="FR327" s="348"/>
      <c r="FS327" s="348"/>
      <c r="FT327" s="348"/>
      <c r="FU327" s="348"/>
      <c r="FV327" s="348"/>
      <c r="FW327" s="348"/>
      <c r="FX327" s="348"/>
      <c r="FY327" s="348"/>
      <c r="FZ327" s="348"/>
      <c r="GA327" s="348"/>
      <c r="GB327" s="348"/>
      <c r="GC327" s="348"/>
      <c r="GD327" s="348"/>
      <c r="GE327" s="348"/>
      <c r="GF327" s="348"/>
      <c r="GG327" s="348"/>
      <c r="GH327" s="348"/>
      <c r="GI327" s="348"/>
      <c r="GJ327" s="348"/>
      <c r="GK327" s="348"/>
      <c r="GL327" s="348"/>
      <c r="GM327" s="348"/>
      <c r="GN327" s="348"/>
      <c r="GO327" s="348"/>
      <c r="GP327" s="348"/>
      <c r="GQ327" s="348"/>
      <c r="GR327" s="348"/>
      <c r="GS327" s="348"/>
      <c r="GT327" s="348"/>
      <c r="GU327" s="348"/>
      <c r="GV327" s="348"/>
      <c r="GW327" s="348"/>
      <c r="GX327" s="348"/>
      <c r="GY327" s="348"/>
      <c r="GZ327" s="348"/>
      <c r="HA327" s="348"/>
      <c r="HB327" s="348"/>
      <c r="HC327" s="348"/>
      <c r="HD327" s="348"/>
      <c r="HE327" s="348"/>
      <c r="HF327" s="348"/>
      <c r="HG327" s="348"/>
      <c r="HH327" s="348"/>
      <c r="HI327" s="348"/>
      <c r="HJ327" s="348"/>
      <c r="HK327" s="348"/>
      <c r="HL327" s="348"/>
      <c r="HM327" s="348"/>
      <c r="HN327" s="348"/>
      <c r="HO327" s="348"/>
      <c r="HP327" s="348"/>
      <c r="HQ327" s="348"/>
      <c r="HR327" s="348"/>
      <c r="HS327" s="348"/>
      <c r="HT327" s="348"/>
      <c r="HU327" s="348"/>
      <c r="HV327" s="348"/>
      <c r="HW327" s="348"/>
      <c r="HX327" s="348"/>
      <c r="HY327" s="348"/>
      <c r="HZ327" s="348"/>
      <c r="IA327" s="348"/>
      <c r="IB327" s="348"/>
      <c r="IC327" s="348"/>
      <c r="ID327" s="348"/>
      <c r="IE327" s="348"/>
      <c r="IF327" s="348"/>
      <c r="IG327" s="348"/>
      <c r="IH327" s="348"/>
      <c r="II327" s="348"/>
      <c r="IJ327" s="348"/>
      <c r="IK327" s="348"/>
      <c r="IL327" s="348"/>
      <c r="IM327" s="348"/>
      <c r="IN327" s="348"/>
      <c r="IO327" s="348"/>
      <c r="IP327" s="348"/>
      <c r="IQ327" s="348"/>
      <c r="IR327" s="348"/>
      <c r="IS327" s="348"/>
      <c r="IT327" s="348"/>
    </row>
    <row r="328" spans="1:254" s="361" customFormat="1" ht="15" x14ac:dyDescent="0.25">
      <c r="A328" s="405" t="s">
        <v>680</v>
      </c>
      <c r="B328" s="391">
        <v>510</v>
      </c>
      <c r="C328" s="389" t="s">
        <v>448</v>
      </c>
      <c r="D328" s="389" t="s">
        <v>413</v>
      </c>
      <c r="E328" s="389" t="s">
        <v>681</v>
      </c>
      <c r="F328" s="389"/>
      <c r="G328" s="379">
        <f>SUM(G329)</f>
        <v>200</v>
      </c>
      <c r="H328" s="348"/>
      <c r="I328" s="348"/>
      <c r="J328" s="348"/>
      <c r="K328" s="348"/>
      <c r="L328" s="348"/>
      <c r="M328" s="348"/>
      <c r="N328" s="348"/>
      <c r="O328" s="348"/>
      <c r="P328" s="348"/>
      <c r="Q328" s="348"/>
      <c r="R328" s="348"/>
      <c r="S328" s="348"/>
      <c r="T328" s="348"/>
      <c r="U328" s="348"/>
      <c r="V328" s="348"/>
      <c r="W328" s="348"/>
      <c r="X328" s="348"/>
      <c r="Y328" s="348"/>
      <c r="Z328" s="348"/>
      <c r="AA328" s="348"/>
      <c r="AB328" s="348"/>
      <c r="AC328" s="348"/>
      <c r="AD328" s="348"/>
      <c r="AE328" s="348"/>
      <c r="AF328" s="348"/>
      <c r="AG328" s="348"/>
      <c r="AH328" s="348"/>
      <c r="AI328" s="348"/>
      <c r="AJ328" s="348"/>
      <c r="AK328" s="348"/>
      <c r="AL328" s="348"/>
      <c r="AM328" s="348"/>
      <c r="AN328" s="348"/>
      <c r="AO328" s="348"/>
      <c r="AP328" s="348"/>
      <c r="AQ328" s="348"/>
      <c r="AR328" s="348"/>
      <c r="AS328" s="348"/>
      <c r="AT328" s="348"/>
      <c r="AU328" s="348"/>
      <c r="AV328" s="348"/>
      <c r="AW328" s="348"/>
      <c r="AX328" s="348"/>
      <c r="AY328" s="348"/>
      <c r="AZ328" s="348"/>
      <c r="BA328" s="348"/>
      <c r="BB328" s="348"/>
      <c r="BC328" s="348"/>
      <c r="BD328" s="348"/>
      <c r="BE328" s="348"/>
      <c r="BF328" s="348"/>
      <c r="BG328" s="348"/>
      <c r="BH328" s="348"/>
      <c r="BI328" s="348"/>
      <c r="BJ328" s="348"/>
      <c r="BK328" s="348"/>
      <c r="BL328" s="348"/>
      <c r="BM328" s="348"/>
      <c r="BN328" s="348"/>
      <c r="BO328" s="348"/>
      <c r="BP328" s="348"/>
      <c r="BQ328" s="348"/>
      <c r="BR328" s="348"/>
      <c r="BS328" s="348"/>
      <c r="BT328" s="348"/>
      <c r="BU328" s="348"/>
      <c r="BV328" s="348"/>
      <c r="BW328" s="348"/>
      <c r="BX328" s="348"/>
      <c r="BY328" s="348"/>
      <c r="BZ328" s="348"/>
      <c r="CA328" s="348"/>
      <c r="CB328" s="348"/>
      <c r="CC328" s="348"/>
      <c r="CD328" s="348"/>
      <c r="CE328" s="348"/>
      <c r="CF328" s="348"/>
      <c r="CG328" s="348"/>
      <c r="CH328" s="348"/>
      <c r="CI328" s="348"/>
      <c r="CJ328" s="348"/>
      <c r="CK328" s="348"/>
      <c r="CL328" s="348"/>
      <c r="CM328" s="348"/>
      <c r="CN328" s="348"/>
      <c r="CO328" s="348"/>
      <c r="CP328" s="348"/>
      <c r="CQ328" s="348"/>
      <c r="CR328" s="348"/>
      <c r="CS328" s="348"/>
      <c r="CT328" s="348"/>
      <c r="CU328" s="348"/>
      <c r="CV328" s="348"/>
      <c r="CW328" s="348"/>
      <c r="CX328" s="348"/>
      <c r="CY328" s="348"/>
      <c r="CZ328" s="348"/>
      <c r="DA328" s="348"/>
      <c r="DB328" s="348"/>
      <c r="DC328" s="348"/>
      <c r="DD328" s="348"/>
      <c r="DE328" s="348"/>
      <c r="DF328" s="348"/>
      <c r="DG328" s="348"/>
      <c r="DH328" s="348"/>
      <c r="DI328" s="348"/>
      <c r="DJ328" s="348"/>
      <c r="DK328" s="348"/>
      <c r="DL328" s="348"/>
      <c r="DM328" s="348"/>
      <c r="DN328" s="348"/>
      <c r="DO328" s="348"/>
      <c r="DP328" s="348"/>
      <c r="DQ328" s="348"/>
      <c r="DR328" s="348"/>
      <c r="DS328" s="348"/>
      <c r="DT328" s="348"/>
      <c r="DU328" s="348"/>
      <c r="DV328" s="348"/>
      <c r="DW328" s="348"/>
      <c r="DX328" s="348"/>
      <c r="DY328" s="348"/>
      <c r="DZ328" s="348"/>
      <c r="EA328" s="348"/>
      <c r="EB328" s="348"/>
      <c r="EC328" s="348"/>
      <c r="ED328" s="348"/>
      <c r="EE328" s="348"/>
      <c r="EF328" s="348"/>
      <c r="EG328" s="348"/>
      <c r="EH328" s="348"/>
      <c r="EI328" s="348"/>
      <c r="EJ328" s="348"/>
      <c r="EK328" s="348"/>
      <c r="EL328" s="348"/>
      <c r="EM328" s="348"/>
      <c r="EN328" s="348"/>
      <c r="EO328" s="348"/>
      <c r="EP328" s="348"/>
      <c r="EQ328" s="348"/>
      <c r="ER328" s="348"/>
      <c r="ES328" s="348"/>
      <c r="ET328" s="348"/>
      <c r="EU328" s="348"/>
      <c r="EV328" s="348"/>
      <c r="EW328" s="348"/>
      <c r="EX328" s="348"/>
      <c r="EY328" s="348"/>
      <c r="EZ328" s="348"/>
      <c r="FA328" s="348"/>
      <c r="FB328" s="348"/>
      <c r="FC328" s="348"/>
      <c r="FD328" s="348"/>
      <c r="FE328" s="348"/>
      <c r="FF328" s="348"/>
      <c r="FG328" s="348"/>
      <c r="FH328" s="348"/>
      <c r="FI328" s="348"/>
      <c r="FJ328" s="348"/>
      <c r="FK328" s="348"/>
      <c r="FL328" s="348"/>
      <c r="FM328" s="348"/>
      <c r="FN328" s="348"/>
      <c r="FO328" s="348"/>
      <c r="FP328" s="348"/>
      <c r="FQ328" s="348"/>
      <c r="FR328" s="348"/>
      <c r="FS328" s="348"/>
      <c r="FT328" s="348"/>
      <c r="FU328" s="348"/>
      <c r="FV328" s="348"/>
      <c r="FW328" s="348"/>
      <c r="FX328" s="348"/>
      <c r="FY328" s="348"/>
      <c r="FZ328" s="348"/>
      <c r="GA328" s="348"/>
      <c r="GB328" s="348"/>
      <c r="GC328" s="348"/>
      <c r="GD328" s="348"/>
      <c r="GE328" s="348"/>
      <c r="GF328" s="348"/>
      <c r="GG328" s="348"/>
      <c r="GH328" s="348"/>
      <c r="GI328" s="348"/>
      <c r="GJ328" s="348"/>
      <c r="GK328" s="348"/>
      <c r="GL328" s="348"/>
      <c r="GM328" s="348"/>
      <c r="GN328" s="348"/>
      <c r="GO328" s="348"/>
      <c r="GP328" s="348"/>
      <c r="GQ328" s="348"/>
      <c r="GR328" s="348"/>
      <c r="GS328" s="348"/>
      <c r="GT328" s="348"/>
      <c r="GU328" s="348"/>
      <c r="GV328" s="348"/>
      <c r="GW328" s="348"/>
      <c r="GX328" s="348"/>
      <c r="GY328" s="348"/>
      <c r="GZ328" s="348"/>
      <c r="HA328" s="348"/>
      <c r="HB328" s="348"/>
      <c r="HC328" s="348"/>
      <c r="HD328" s="348"/>
      <c r="HE328" s="348"/>
      <c r="HF328" s="348"/>
      <c r="HG328" s="348"/>
      <c r="HH328" s="348"/>
      <c r="HI328" s="348"/>
      <c r="HJ328" s="348"/>
      <c r="HK328" s="348"/>
      <c r="HL328" s="348"/>
      <c r="HM328" s="348"/>
      <c r="HN328" s="348"/>
      <c r="HO328" s="348"/>
      <c r="HP328" s="348"/>
      <c r="HQ328" s="348"/>
      <c r="HR328" s="348"/>
      <c r="HS328" s="348"/>
      <c r="HT328" s="348"/>
      <c r="HU328" s="348"/>
      <c r="HV328" s="348"/>
      <c r="HW328" s="348"/>
      <c r="HX328" s="348"/>
      <c r="HY328" s="348"/>
      <c r="HZ328" s="348"/>
      <c r="IA328" s="348"/>
      <c r="IB328" s="348"/>
      <c r="IC328" s="348"/>
      <c r="ID328" s="348"/>
      <c r="IE328" s="348"/>
      <c r="IF328" s="348"/>
      <c r="IG328" s="348"/>
      <c r="IH328" s="348"/>
      <c r="II328" s="348"/>
      <c r="IJ328" s="348"/>
      <c r="IK328" s="348"/>
      <c r="IL328" s="348"/>
      <c r="IM328" s="348"/>
      <c r="IN328" s="348"/>
      <c r="IO328" s="348"/>
      <c r="IP328" s="348"/>
      <c r="IQ328" s="348"/>
      <c r="IR328" s="348"/>
      <c r="IS328" s="348"/>
      <c r="IT328" s="348"/>
    </row>
    <row r="329" spans="1:254" s="418" customFormat="1" x14ac:dyDescent="0.2">
      <c r="A329" s="406" t="s">
        <v>682</v>
      </c>
      <c r="B329" s="436">
        <v>510</v>
      </c>
      <c r="C329" s="386" t="s">
        <v>448</v>
      </c>
      <c r="D329" s="386" t="s">
        <v>413</v>
      </c>
      <c r="E329" s="386" t="s">
        <v>681</v>
      </c>
      <c r="F329" s="386" t="s">
        <v>683</v>
      </c>
      <c r="G329" s="384">
        <v>200</v>
      </c>
      <c r="H329" s="348"/>
      <c r="I329" s="348"/>
      <c r="J329" s="348"/>
      <c r="K329" s="348"/>
      <c r="L329" s="348"/>
      <c r="M329" s="348"/>
      <c r="N329" s="348"/>
      <c r="O329" s="348"/>
      <c r="P329" s="348"/>
      <c r="Q329" s="348"/>
      <c r="R329" s="348"/>
      <c r="S329" s="348"/>
      <c r="T329" s="348"/>
      <c r="U329" s="348"/>
      <c r="V329" s="348"/>
      <c r="W329" s="348"/>
      <c r="X329" s="348"/>
      <c r="Y329" s="348"/>
      <c r="Z329" s="348"/>
      <c r="AA329" s="348"/>
      <c r="AB329" s="348"/>
      <c r="AC329" s="348"/>
      <c r="AD329" s="348"/>
      <c r="AE329" s="348"/>
      <c r="AF329" s="348"/>
      <c r="AG329" s="348"/>
      <c r="AH329" s="348"/>
      <c r="AI329" s="348"/>
      <c r="AJ329" s="348"/>
      <c r="AK329" s="348"/>
      <c r="AL329" s="348"/>
      <c r="AM329" s="348"/>
      <c r="AN329" s="348"/>
      <c r="AO329" s="348"/>
      <c r="AP329" s="348"/>
      <c r="AQ329" s="348"/>
      <c r="AR329" s="348"/>
      <c r="AS329" s="348"/>
      <c r="AT329" s="348"/>
      <c r="AU329" s="348"/>
      <c r="AV329" s="348"/>
      <c r="AW329" s="348"/>
      <c r="AX329" s="348"/>
      <c r="AY329" s="348"/>
      <c r="AZ329" s="348"/>
      <c r="BA329" s="348"/>
      <c r="BB329" s="348"/>
      <c r="BC329" s="348"/>
      <c r="BD329" s="348"/>
      <c r="BE329" s="348"/>
      <c r="BF329" s="348"/>
      <c r="BG329" s="348"/>
      <c r="BH329" s="348"/>
      <c r="BI329" s="348"/>
      <c r="BJ329" s="348"/>
      <c r="BK329" s="348"/>
      <c r="BL329" s="348"/>
      <c r="BM329" s="348"/>
      <c r="BN329" s="348"/>
      <c r="BO329" s="348"/>
      <c r="BP329" s="348"/>
      <c r="BQ329" s="348"/>
      <c r="BR329" s="348"/>
      <c r="BS329" s="348"/>
      <c r="BT329" s="348"/>
      <c r="BU329" s="348"/>
      <c r="BV329" s="348"/>
      <c r="BW329" s="348"/>
      <c r="BX329" s="348"/>
      <c r="BY329" s="348"/>
      <c r="BZ329" s="348"/>
      <c r="CA329" s="348"/>
      <c r="CB329" s="348"/>
      <c r="CC329" s="348"/>
      <c r="CD329" s="348"/>
      <c r="CE329" s="348"/>
      <c r="CF329" s="348"/>
      <c r="CG329" s="348"/>
      <c r="CH329" s="348"/>
      <c r="CI329" s="348"/>
      <c r="CJ329" s="348"/>
      <c r="CK329" s="348"/>
      <c r="CL329" s="348"/>
      <c r="CM329" s="348"/>
      <c r="CN329" s="348"/>
      <c r="CO329" s="348"/>
      <c r="CP329" s="348"/>
      <c r="CQ329" s="348"/>
      <c r="CR329" s="348"/>
      <c r="CS329" s="348"/>
      <c r="CT329" s="348"/>
      <c r="CU329" s="348"/>
      <c r="CV329" s="348"/>
      <c r="CW329" s="348"/>
      <c r="CX329" s="348"/>
      <c r="CY329" s="348"/>
      <c r="CZ329" s="348"/>
      <c r="DA329" s="348"/>
      <c r="DB329" s="348"/>
      <c r="DC329" s="348"/>
      <c r="DD329" s="348"/>
      <c r="DE329" s="348"/>
      <c r="DF329" s="348"/>
      <c r="DG329" s="348"/>
      <c r="DH329" s="348"/>
      <c r="DI329" s="348"/>
      <c r="DJ329" s="348"/>
      <c r="DK329" s="348"/>
      <c r="DL329" s="348"/>
      <c r="DM329" s="348"/>
      <c r="DN329" s="348"/>
      <c r="DO329" s="348"/>
      <c r="DP329" s="348"/>
      <c r="DQ329" s="348"/>
      <c r="DR329" s="348"/>
      <c r="DS329" s="348"/>
      <c r="DT329" s="348"/>
      <c r="DU329" s="348"/>
      <c r="DV329" s="348"/>
      <c r="DW329" s="348"/>
      <c r="DX329" s="348"/>
      <c r="DY329" s="348"/>
      <c r="DZ329" s="348"/>
      <c r="EA329" s="348"/>
      <c r="EB329" s="348"/>
      <c r="EC329" s="348"/>
      <c r="ED329" s="348"/>
      <c r="EE329" s="348"/>
      <c r="EF329" s="348"/>
      <c r="EG329" s="348"/>
      <c r="EH329" s="348"/>
      <c r="EI329" s="348"/>
      <c r="EJ329" s="348"/>
      <c r="EK329" s="348"/>
      <c r="EL329" s="348"/>
      <c r="EM329" s="348"/>
      <c r="EN329" s="348"/>
      <c r="EO329" s="348"/>
      <c r="EP329" s="348"/>
      <c r="EQ329" s="348"/>
      <c r="ER329" s="348"/>
      <c r="ES329" s="348"/>
      <c r="ET329" s="348"/>
      <c r="EU329" s="348"/>
      <c r="EV329" s="348"/>
      <c r="EW329" s="348"/>
      <c r="EX329" s="348"/>
      <c r="EY329" s="348"/>
      <c r="EZ329" s="348"/>
      <c r="FA329" s="348"/>
      <c r="FB329" s="348"/>
      <c r="FC329" s="348"/>
      <c r="FD329" s="348"/>
      <c r="FE329" s="348"/>
      <c r="FF329" s="348"/>
      <c r="FG329" s="348"/>
      <c r="FH329" s="348"/>
      <c r="FI329" s="348"/>
      <c r="FJ329" s="348"/>
      <c r="FK329" s="348"/>
      <c r="FL329" s="348"/>
      <c r="FM329" s="348"/>
      <c r="FN329" s="348"/>
      <c r="FO329" s="348"/>
      <c r="FP329" s="348"/>
      <c r="FQ329" s="348"/>
      <c r="FR329" s="348"/>
      <c r="FS329" s="348"/>
      <c r="FT329" s="348"/>
      <c r="FU329" s="348"/>
      <c r="FV329" s="348"/>
      <c r="FW329" s="348"/>
      <c r="FX329" s="348"/>
      <c r="FY329" s="348"/>
      <c r="FZ329" s="348"/>
      <c r="GA329" s="348"/>
      <c r="GB329" s="348"/>
      <c r="GC329" s="348"/>
      <c r="GD329" s="348"/>
      <c r="GE329" s="348"/>
      <c r="GF329" s="348"/>
      <c r="GG329" s="348"/>
      <c r="GH329" s="348"/>
      <c r="GI329" s="348"/>
      <c r="GJ329" s="348"/>
      <c r="GK329" s="348"/>
      <c r="GL329" s="348"/>
      <c r="GM329" s="348"/>
      <c r="GN329" s="348"/>
      <c r="GO329" s="348"/>
      <c r="GP329" s="348"/>
      <c r="GQ329" s="348"/>
      <c r="GR329" s="348"/>
      <c r="GS329" s="348"/>
      <c r="GT329" s="348"/>
      <c r="GU329" s="348"/>
      <c r="GV329" s="348"/>
      <c r="GW329" s="348"/>
      <c r="GX329" s="348"/>
      <c r="GY329" s="348"/>
      <c r="GZ329" s="348"/>
      <c r="HA329" s="348"/>
      <c r="HB329" s="348"/>
      <c r="HC329" s="348"/>
      <c r="HD329" s="348"/>
      <c r="HE329" s="348"/>
      <c r="HF329" s="348"/>
      <c r="HG329" s="348"/>
      <c r="HH329" s="348"/>
      <c r="HI329" s="348"/>
      <c r="HJ329" s="348"/>
      <c r="HK329" s="348"/>
      <c r="HL329" s="348"/>
      <c r="HM329" s="348"/>
      <c r="HN329" s="348"/>
      <c r="HO329" s="348"/>
      <c r="HP329" s="348"/>
      <c r="HQ329" s="348"/>
      <c r="HR329" s="348"/>
      <c r="HS329" s="348"/>
      <c r="HT329" s="348"/>
      <c r="HU329" s="348"/>
      <c r="HV329" s="348"/>
      <c r="HW329" s="348"/>
      <c r="HX329" s="348"/>
      <c r="HY329" s="348"/>
      <c r="HZ329" s="348"/>
      <c r="IA329" s="348"/>
      <c r="IB329" s="348"/>
      <c r="IC329" s="348"/>
      <c r="ID329" s="348"/>
      <c r="IE329" s="348"/>
      <c r="IF329" s="348"/>
      <c r="IG329" s="348"/>
      <c r="IH329" s="348"/>
      <c r="II329" s="348"/>
      <c r="IJ329" s="348"/>
      <c r="IK329" s="348"/>
      <c r="IL329" s="348"/>
      <c r="IM329" s="348"/>
      <c r="IN329" s="348"/>
      <c r="IO329" s="348"/>
      <c r="IP329" s="348"/>
      <c r="IQ329" s="348"/>
      <c r="IR329" s="348"/>
      <c r="IS329" s="348"/>
      <c r="IT329" s="348"/>
    </row>
    <row r="330" spans="1:254" s="450" customFormat="1" ht="15.75" x14ac:dyDescent="0.25">
      <c r="A330" s="446" t="s">
        <v>834</v>
      </c>
      <c r="B330" s="447">
        <v>510</v>
      </c>
      <c r="C330" s="448"/>
      <c r="D330" s="448"/>
      <c r="E330" s="448"/>
      <c r="F330" s="448"/>
      <c r="G330" s="449">
        <f>SUM(G345+G377+G331+G336+G366+G341)</f>
        <v>39855.689999999995</v>
      </c>
    </row>
    <row r="331" spans="1:254" s="380" customFormat="1" ht="15.75" x14ac:dyDescent="0.25">
      <c r="A331" s="393" t="s">
        <v>511</v>
      </c>
      <c r="B331" s="364" t="s">
        <v>792</v>
      </c>
      <c r="C331" s="364" t="s">
        <v>439</v>
      </c>
      <c r="D331" s="409"/>
      <c r="E331" s="451"/>
      <c r="F331" s="451"/>
      <c r="G331" s="452">
        <f>SUM(G332)</f>
        <v>500</v>
      </c>
      <c r="H331" s="370"/>
      <c r="I331" s="370"/>
      <c r="J331" s="370"/>
      <c r="K331" s="370"/>
      <c r="L331" s="370"/>
      <c r="M331" s="370"/>
      <c r="N331" s="370"/>
      <c r="O331" s="370"/>
      <c r="P331" s="370"/>
      <c r="Q331" s="370"/>
      <c r="R331" s="370"/>
      <c r="S331" s="370"/>
      <c r="T331" s="370"/>
      <c r="U331" s="370"/>
      <c r="V331" s="370"/>
      <c r="W331" s="370"/>
      <c r="X331" s="370"/>
      <c r="Y331" s="370"/>
      <c r="Z331" s="370"/>
      <c r="AA331" s="370"/>
      <c r="AB331" s="370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0"/>
      <c r="BA331" s="370"/>
      <c r="BB331" s="370"/>
      <c r="BC331" s="370"/>
      <c r="BD331" s="370"/>
      <c r="BE331" s="370"/>
      <c r="BF331" s="370"/>
      <c r="BG331" s="370"/>
      <c r="BH331" s="370"/>
      <c r="BI331" s="370"/>
      <c r="BJ331" s="370"/>
      <c r="BK331" s="370"/>
      <c r="BL331" s="370"/>
      <c r="BM331" s="370"/>
      <c r="BN331" s="370"/>
      <c r="BO331" s="370"/>
      <c r="BP331" s="370"/>
      <c r="BQ331" s="370"/>
      <c r="BR331" s="370"/>
      <c r="BS331" s="370"/>
      <c r="BT331" s="370"/>
      <c r="BU331" s="370"/>
      <c r="BV331" s="370"/>
      <c r="BW331" s="370"/>
      <c r="BX331" s="370"/>
      <c r="BY331" s="370"/>
      <c r="BZ331" s="370"/>
      <c r="CA331" s="370"/>
      <c r="CB331" s="370"/>
      <c r="CC331" s="370"/>
      <c r="CD331" s="370"/>
      <c r="CE331" s="370"/>
      <c r="CF331" s="370"/>
      <c r="CG331" s="370"/>
      <c r="CH331" s="370"/>
      <c r="CI331" s="370"/>
      <c r="CJ331" s="370"/>
      <c r="CK331" s="370"/>
      <c r="CL331" s="370"/>
      <c r="CM331" s="370"/>
      <c r="CN331" s="370"/>
      <c r="CO331" s="370"/>
      <c r="CP331" s="370"/>
      <c r="CQ331" s="370"/>
      <c r="CR331" s="370"/>
      <c r="CS331" s="370"/>
      <c r="CT331" s="370"/>
      <c r="CU331" s="370"/>
      <c r="CV331" s="370"/>
      <c r="CW331" s="370"/>
      <c r="CX331" s="370"/>
      <c r="CY331" s="370"/>
      <c r="CZ331" s="370"/>
      <c r="DA331" s="370"/>
      <c r="DB331" s="370"/>
      <c r="DC331" s="370"/>
      <c r="DD331" s="370"/>
      <c r="DE331" s="370"/>
      <c r="DF331" s="370"/>
      <c r="DG331" s="370"/>
      <c r="DH331" s="370"/>
      <c r="DI331" s="370"/>
      <c r="DJ331" s="370"/>
      <c r="DK331" s="370"/>
      <c r="DL331" s="370"/>
      <c r="DM331" s="370"/>
      <c r="DN331" s="370"/>
      <c r="DO331" s="370"/>
      <c r="DP331" s="370"/>
      <c r="DQ331" s="370"/>
      <c r="DR331" s="370"/>
      <c r="DS331" s="370"/>
      <c r="DT331" s="370"/>
      <c r="DU331" s="370"/>
      <c r="DV331" s="370"/>
      <c r="DW331" s="370"/>
      <c r="DX331" s="370"/>
      <c r="DY331" s="370"/>
      <c r="DZ331" s="370"/>
      <c r="EA331" s="370"/>
      <c r="EB331" s="370"/>
      <c r="EC331" s="370"/>
      <c r="ED331" s="370"/>
      <c r="EE331" s="370"/>
      <c r="EF331" s="370"/>
      <c r="EG331" s="370"/>
      <c r="EH331" s="370"/>
      <c r="EI331" s="370"/>
      <c r="EJ331" s="370"/>
      <c r="EK331" s="370"/>
      <c r="EL331" s="370"/>
      <c r="EM331" s="370"/>
      <c r="EN331" s="370"/>
      <c r="EO331" s="370"/>
      <c r="EP331" s="370"/>
      <c r="EQ331" s="370"/>
      <c r="ER331" s="370"/>
      <c r="ES331" s="370"/>
      <c r="ET331" s="370"/>
      <c r="EU331" s="370"/>
      <c r="EV331" s="370"/>
      <c r="EW331" s="370"/>
      <c r="EX331" s="370"/>
      <c r="EY331" s="370"/>
      <c r="EZ331" s="370"/>
      <c r="FA331" s="370"/>
      <c r="FB331" s="370"/>
      <c r="FC331" s="370"/>
      <c r="FD331" s="370"/>
      <c r="FE331" s="370"/>
      <c r="FF331" s="370"/>
      <c r="FG331" s="370"/>
      <c r="FH331" s="370"/>
      <c r="FI331" s="370"/>
      <c r="FJ331" s="370"/>
      <c r="FK331" s="370"/>
      <c r="FL331" s="370"/>
      <c r="FM331" s="370"/>
      <c r="FN331" s="370"/>
      <c r="FO331" s="370"/>
      <c r="FP331" s="370"/>
      <c r="FQ331" s="370"/>
      <c r="FR331" s="370"/>
      <c r="FS331" s="370"/>
      <c r="FT331" s="370"/>
      <c r="FU331" s="370"/>
      <c r="FV331" s="370"/>
      <c r="FW331" s="370"/>
      <c r="FX331" s="370"/>
      <c r="FY331" s="370"/>
      <c r="FZ331" s="370"/>
      <c r="GA331" s="370"/>
      <c r="GB331" s="370"/>
      <c r="GC331" s="370"/>
      <c r="GD331" s="370"/>
      <c r="GE331" s="370"/>
      <c r="GF331" s="370"/>
      <c r="GG331" s="370"/>
      <c r="GH331" s="370"/>
      <c r="GI331" s="370"/>
      <c r="GJ331" s="370"/>
      <c r="GK331" s="370"/>
      <c r="GL331" s="370"/>
      <c r="GM331" s="370"/>
      <c r="GN331" s="370"/>
      <c r="GO331" s="370"/>
      <c r="GP331" s="370"/>
      <c r="GQ331" s="370"/>
      <c r="GR331" s="370"/>
      <c r="GS331" s="370"/>
      <c r="GT331" s="370"/>
      <c r="GU331" s="370"/>
      <c r="GV331" s="370"/>
      <c r="GW331" s="370"/>
      <c r="GX331" s="370"/>
      <c r="GY331" s="370"/>
      <c r="GZ331" s="370"/>
      <c r="HA331" s="370"/>
      <c r="HB331" s="370"/>
      <c r="HC331" s="370"/>
      <c r="HD331" s="370"/>
      <c r="HE331" s="370"/>
      <c r="HF331" s="370"/>
      <c r="HG331" s="370"/>
      <c r="HH331" s="370"/>
      <c r="HI331" s="370"/>
      <c r="HJ331" s="370"/>
      <c r="HK331" s="370"/>
      <c r="HL331" s="370"/>
      <c r="HM331" s="370"/>
      <c r="HN331" s="370"/>
      <c r="HO331" s="370"/>
      <c r="HP331" s="370"/>
      <c r="HQ331" s="370"/>
      <c r="HR331" s="370"/>
      <c r="HS331" s="370"/>
      <c r="HT331" s="370"/>
      <c r="HU331" s="370"/>
      <c r="HV331" s="370"/>
      <c r="HW331" s="370"/>
      <c r="HX331" s="370"/>
      <c r="HY331" s="370"/>
      <c r="HZ331" s="370"/>
      <c r="IA331" s="370"/>
      <c r="IB331" s="370"/>
      <c r="IC331" s="370"/>
      <c r="ID331" s="370"/>
      <c r="IE331" s="370"/>
      <c r="IF331" s="370"/>
      <c r="IG331" s="370"/>
      <c r="IH331" s="370"/>
      <c r="II331" s="370"/>
      <c r="IJ331" s="370"/>
      <c r="IK331" s="370"/>
      <c r="IL331" s="370"/>
      <c r="IM331" s="370"/>
      <c r="IN331" s="370"/>
      <c r="IO331" s="370"/>
      <c r="IP331" s="370"/>
      <c r="IQ331" s="370"/>
      <c r="IR331" s="370"/>
      <c r="IS331" s="370"/>
      <c r="IT331" s="370"/>
    </row>
    <row r="332" spans="1:254" s="238" customFormat="1" x14ac:dyDescent="0.2">
      <c r="A332" s="366" t="s">
        <v>549</v>
      </c>
      <c r="B332" s="367" t="s">
        <v>792</v>
      </c>
      <c r="C332" s="368" t="s">
        <v>439</v>
      </c>
      <c r="D332" s="368" t="s">
        <v>439</v>
      </c>
      <c r="E332" s="367"/>
      <c r="F332" s="367"/>
      <c r="G332" s="369">
        <f>SUM(G333)</f>
        <v>500</v>
      </c>
    </row>
    <row r="333" spans="1:254" ht="15" x14ac:dyDescent="0.25">
      <c r="A333" s="441" t="s">
        <v>707</v>
      </c>
      <c r="B333" s="373" t="s">
        <v>792</v>
      </c>
      <c r="C333" s="368" t="s">
        <v>439</v>
      </c>
      <c r="D333" s="367" t="s">
        <v>439</v>
      </c>
      <c r="E333" s="367" t="s">
        <v>460</v>
      </c>
      <c r="F333" s="367"/>
      <c r="G333" s="453">
        <f>SUM(G334)</f>
        <v>500</v>
      </c>
      <c r="H333" s="370"/>
      <c r="I333" s="370"/>
      <c r="J333" s="370"/>
      <c r="K333" s="370"/>
      <c r="L333" s="370"/>
      <c r="M333" s="370"/>
      <c r="N333" s="370"/>
      <c r="O333" s="370"/>
      <c r="P333" s="370"/>
      <c r="Q333" s="370"/>
      <c r="R333" s="370"/>
      <c r="S333" s="370"/>
      <c r="T333" s="370"/>
      <c r="U333" s="370"/>
      <c r="V333" s="370"/>
      <c r="W333" s="370"/>
      <c r="X333" s="370"/>
      <c r="Y333" s="370"/>
      <c r="Z333" s="370"/>
      <c r="AA333" s="370"/>
      <c r="AB333" s="370"/>
      <c r="AC333" s="370"/>
      <c r="AD333" s="370"/>
      <c r="AE333" s="370"/>
      <c r="AF333" s="370"/>
      <c r="AG333" s="370"/>
      <c r="AH333" s="370"/>
      <c r="AI333" s="370"/>
      <c r="AJ333" s="370"/>
      <c r="AK333" s="370"/>
      <c r="AL333" s="370"/>
      <c r="AM333" s="370"/>
      <c r="AN333" s="370"/>
      <c r="AO333" s="370"/>
      <c r="AP333" s="370"/>
      <c r="AQ333" s="370"/>
      <c r="AR333" s="370"/>
      <c r="AS333" s="370"/>
      <c r="AT333" s="370"/>
      <c r="AU333" s="370"/>
      <c r="AV333" s="370"/>
      <c r="AW333" s="370"/>
      <c r="AX333" s="370"/>
      <c r="AY333" s="370"/>
      <c r="AZ333" s="370"/>
      <c r="BA333" s="370"/>
      <c r="BB333" s="370"/>
      <c r="BC333" s="370"/>
      <c r="BD333" s="370"/>
      <c r="BE333" s="370"/>
      <c r="BF333" s="370"/>
      <c r="BG333" s="370"/>
      <c r="BH333" s="370"/>
      <c r="BI333" s="370"/>
      <c r="BJ333" s="370"/>
      <c r="BK333" s="370"/>
      <c r="BL333" s="370"/>
      <c r="BM333" s="370"/>
      <c r="BN333" s="370"/>
      <c r="BO333" s="370"/>
      <c r="BP333" s="370"/>
      <c r="BQ333" s="370"/>
      <c r="BR333" s="370"/>
      <c r="BS333" s="370"/>
      <c r="BT333" s="370"/>
      <c r="BU333" s="370"/>
      <c r="BV333" s="370"/>
      <c r="BW333" s="370"/>
      <c r="BX333" s="370"/>
      <c r="BY333" s="370"/>
      <c r="BZ333" s="370"/>
      <c r="CA333" s="370"/>
      <c r="CB333" s="370"/>
      <c r="CC333" s="370"/>
      <c r="CD333" s="370"/>
      <c r="CE333" s="370"/>
      <c r="CF333" s="370"/>
      <c r="CG333" s="370"/>
      <c r="CH333" s="370"/>
      <c r="CI333" s="370"/>
      <c r="CJ333" s="370"/>
      <c r="CK333" s="370"/>
      <c r="CL333" s="370"/>
      <c r="CM333" s="370"/>
      <c r="CN333" s="370"/>
      <c r="CO333" s="370"/>
      <c r="CP333" s="370"/>
      <c r="CQ333" s="370"/>
      <c r="CR333" s="370"/>
      <c r="CS333" s="370"/>
      <c r="CT333" s="370"/>
      <c r="CU333" s="370"/>
      <c r="CV333" s="370"/>
      <c r="CW333" s="370"/>
      <c r="CX333" s="370"/>
      <c r="CY333" s="370"/>
      <c r="CZ333" s="370"/>
      <c r="DA333" s="370"/>
      <c r="DB333" s="370"/>
      <c r="DC333" s="370"/>
      <c r="DD333" s="370"/>
      <c r="DE333" s="370"/>
      <c r="DF333" s="370"/>
      <c r="DG333" s="370"/>
      <c r="DH333" s="370"/>
      <c r="DI333" s="370"/>
      <c r="DJ333" s="370"/>
      <c r="DK333" s="370"/>
      <c r="DL333" s="370"/>
      <c r="DM333" s="370"/>
      <c r="DN333" s="370"/>
      <c r="DO333" s="370"/>
      <c r="DP333" s="370"/>
      <c r="DQ333" s="370"/>
      <c r="DR333" s="370"/>
      <c r="DS333" s="370"/>
      <c r="DT333" s="370"/>
      <c r="DU333" s="370"/>
      <c r="DV333" s="370"/>
      <c r="DW333" s="370"/>
      <c r="DX333" s="370"/>
      <c r="DY333" s="370"/>
      <c r="DZ333" s="370"/>
      <c r="EA333" s="370"/>
      <c r="EB333" s="370"/>
      <c r="EC333" s="370"/>
      <c r="ED333" s="370"/>
      <c r="EE333" s="370"/>
      <c r="EF333" s="370"/>
      <c r="EG333" s="370"/>
      <c r="EH333" s="370"/>
      <c r="EI333" s="370"/>
      <c r="EJ333" s="370"/>
      <c r="EK333" s="370"/>
      <c r="EL333" s="370"/>
      <c r="EM333" s="370"/>
      <c r="EN333" s="370"/>
      <c r="EO333" s="370"/>
      <c r="EP333" s="370"/>
      <c r="EQ333" s="370"/>
      <c r="ER333" s="370"/>
      <c r="ES333" s="370"/>
      <c r="ET333" s="370"/>
      <c r="EU333" s="370"/>
      <c r="EV333" s="370"/>
      <c r="EW333" s="370"/>
      <c r="EX333" s="370"/>
      <c r="EY333" s="370"/>
      <c r="EZ333" s="370"/>
      <c r="FA333" s="370"/>
      <c r="FB333" s="370"/>
      <c r="FC333" s="370"/>
      <c r="FD333" s="370"/>
      <c r="FE333" s="370"/>
      <c r="FF333" s="370"/>
      <c r="FG333" s="370"/>
      <c r="FH333" s="370"/>
      <c r="FI333" s="370"/>
      <c r="FJ333" s="370"/>
      <c r="FK333" s="370"/>
      <c r="FL333" s="370"/>
      <c r="FM333" s="370"/>
      <c r="FN333" s="370"/>
      <c r="FO333" s="370"/>
      <c r="FP333" s="370"/>
      <c r="FQ333" s="370"/>
      <c r="FR333" s="370"/>
      <c r="FS333" s="370"/>
      <c r="FT333" s="370"/>
      <c r="FU333" s="370"/>
      <c r="FV333" s="370"/>
      <c r="FW333" s="370"/>
      <c r="FX333" s="370"/>
      <c r="FY333" s="370"/>
      <c r="FZ333" s="370"/>
      <c r="GA333" s="370"/>
      <c r="GB333" s="370"/>
      <c r="GC333" s="370"/>
      <c r="GD333" s="370"/>
      <c r="GE333" s="370"/>
      <c r="GF333" s="370"/>
      <c r="GG333" s="370"/>
      <c r="GH333" s="370"/>
      <c r="GI333" s="370"/>
      <c r="GJ333" s="370"/>
      <c r="GK333" s="370"/>
      <c r="GL333" s="370"/>
      <c r="GM333" s="370"/>
      <c r="GN333" s="370"/>
      <c r="GO333" s="370"/>
      <c r="GP333" s="370"/>
      <c r="GQ333" s="370"/>
      <c r="GR333" s="370"/>
      <c r="GS333" s="370"/>
      <c r="GT333" s="370"/>
      <c r="GU333" s="370"/>
      <c r="GV333" s="370"/>
      <c r="GW333" s="370"/>
      <c r="GX333" s="370"/>
      <c r="GY333" s="370"/>
      <c r="GZ333" s="370"/>
      <c r="HA333" s="370"/>
      <c r="HB333" s="370"/>
      <c r="HC333" s="370"/>
      <c r="HD333" s="370"/>
      <c r="HE333" s="370"/>
      <c r="HF333" s="370"/>
      <c r="HG333" s="370"/>
      <c r="HH333" s="370"/>
      <c r="HI333" s="370"/>
      <c r="HJ333" s="370"/>
      <c r="HK333" s="370"/>
      <c r="HL333" s="370"/>
      <c r="HM333" s="370"/>
      <c r="HN333" s="370"/>
      <c r="HO333" s="370"/>
      <c r="HP333" s="370"/>
      <c r="HQ333" s="370"/>
      <c r="HR333" s="370"/>
      <c r="HS333" s="370"/>
      <c r="HT333" s="370"/>
      <c r="HU333" s="370"/>
      <c r="HV333" s="370"/>
      <c r="HW333" s="370"/>
      <c r="HX333" s="370"/>
      <c r="HY333" s="370"/>
      <c r="HZ333" s="370"/>
      <c r="IA333" s="370"/>
      <c r="IB333" s="370"/>
      <c r="IC333" s="370"/>
      <c r="ID333" s="370"/>
      <c r="IE333" s="370"/>
      <c r="IF333" s="370"/>
      <c r="IG333" s="370"/>
      <c r="IH333" s="370"/>
      <c r="II333" s="370"/>
      <c r="IJ333" s="370"/>
      <c r="IK333" s="370"/>
      <c r="IL333" s="370"/>
      <c r="IM333" s="370"/>
      <c r="IN333" s="370"/>
      <c r="IO333" s="370"/>
      <c r="IP333" s="370"/>
      <c r="IQ333" s="370"/>
      <c r="IR333" s="370"/>
      <c r="IS333" s="370"/>
      <c r="IT333" s="370"/>
    </row>
    <row r="334" spans="1:254" ht="15" x14ac:dyDescent="0.25">
      <c r="A334" s="381" t="s">
        <v>459</v>
      </c>
      <c r="B334" s="383" t="s">
        <v>792</v>
      </c>
      <c r="C334" s="383" t="s">
        <v>439</v>
      </c>
      <c r="D334" s="386" t="s">
        <v>439</v>
      </c>
      <c r="E334" s="386" t="s">
        <v>460</v>
      </c>
      <c r="F334" s="386"/>
      <c r="G334" s="384">
        <f>SUM(G335)</f>
        <v>500</v>
      </c>
      <c r="H334" s="370"/>
      <c r="I334" s="370"/>
      <c r="J334" s="370"/>
      <c r="K334" s="370"/>
      <c r="L334" s="370"/>
      <c r="M334" s="370"/>
      <c r="N334" s="370"/>
      <c r="O334" s="370"/>
      <c r="P334" s="370"/>
      <c r="Q334" s="370"/>
      <c r="R334" s="370"/>
      <c r="S334" s="370"/>
      <c r="T334" s="370"/>
      <c r="U334" s="370"/>
      <c r="V334" s="370"/>
      <c r="W334" s="370"/>
      <c r="X334" s="370"/>
      <c r="Y334" s="370"/>
      <c r="Z334" s="370"/>
      <c r="AA334" s="370"/>
      <c r="AB334" s="370"/>
      <c r="AC334" s="370"/>
      <c r="AD334" s="370"/>
      <c r="AE334" s="370"/>
      <c r="AF334" s="370"/>
      <c r="AG334" s="370"/>
      <c r="AH334" s="370"/>
      <c r="AI334" s="370"/>
      <c r="AJ334" s="370"/>
      <c r="AK334" s="370"/>
      <c r="AL334" s="370"/>
      <c r="AM334" s="370"/>
      <c r="AN334" s="370"/>
      <c r="AO334" s="370"/>
      <c r="AP334" s="370"/>
      <c r="AQ334" s="370"/>
      <c r="AR334" s="370"/>
      <c r="AS334" s="370"/>
      <c r="AT334" s="370"/>
      <c r="AU334" s="370"/>
      <c r="AV334" s="370"/>
      <c r="AW334" s="370"/>
      <c r="AX334" s="370"/>
      <c r="AY334" s="370"/>
      <c r="AZ334" s="370"/>
      <c r="BA334" s="370"/>
      <c r="BB334" s="370"/>
      <c r="BC334" s="370"/>
      <c r="BD334" s="370"/>
      <c r="BE334" s="370"/>
      <c r="BF334" s="370"/>
      <c r="BG334" s="370"/>
      <c r="BH334" s="370"/>
      <c r="BI334" s="370"/>
      <c r="BJ334" s="370"/>
      <c r="BK334" s="370"/>
      <c r="BL334" s="370"/>
      <c r="BM334" s="370"/>
      <c r="BN334" s="370"/>
      <c r="BO334" s="370"/>
      <c r="BP334" s="370"/>
      <c r="BQ334" s="370"/>
      <c r="BR334" s="370"/>
      <c r="BS334" s="370"/>
      <c r="BT334" s="370"/>
      <c r="BU334" s="370"/>
      <c r="BV334" s="370"/>
      <c r="BW334" s="370"/>
      <c r="BX334" s="370"/>
      <c r="BY334" s="370"/>
      <c r="BZ334" s="370"/>
      <c r="CA334" s="370"/>
      <c r="CB334" s="370"/>
      <c r="CC334" s="370"/>
      <c r="CD334" s="370"/>
      <c r="CE334" s="370"/>
      <c r="CF334" s="370"/>
      <c r="CG334" s="370"/>
      <c r="CH334" s="370"/>
      <c r="CI334" s="370"/>
      <c r="CJ334" s="370"/>
      <c r="CK334" s="370"/>
      <c r="CL334" s="370"/>
      <c r="CM334" s="370"/>
      <c r="CN334" s="370"/>
      <c r="CO334" s="370"/>
      <c r="CP334" s="370"/>
      <c r="CQ334" s="370"/>
      <c r="CR334" s="370"/>
      <c r="CS334" s="370"/>
      <c r="CT334" s="370"/>
      <c r="CU334" s="370"/>
      <c r="CV334" s="370"/>
      <c r="CW334" s="370"/>
      <c r="CX334" s="370"/>
      <c r="CY334" s="370"/>
      <c r="CZ334" s="370"/>
      <c r="DA334" s="370"/>
      <c r="DB334" s="370"/>
      <c r="DC334" s="370"/>
      <c r="DD334" s="370"/>
      <c r="DE334" s="370"/>
      <c r="DF334" s="370"/>
      <c r="DG334" s="370"/>
      <c r="DH334" s="370"/>
      <c r="DI334" s="370"/>
      <c r="DJ334" s="370"/>
      <c r="DK334" s="370"/>
      <c r="DL334" s="370"/>
      <c r="DM334" s="370"/>
      <c r="DN334" s="370"/>
      <c r="DO334" s="370"/>
      <c r="DP334" s="370"/>
      <c r="DQ334" s="370"/>
      <c r="DR334" s="370"/>
      <c r="DS334" s="370"/>
      <c r="DT334" s="370"/>
      <c r="DU334" s="370"/>
      <c r="DV334" s="370"/>
      <c r="DW334" s="370"/>
      <c r="DX334" s="370"/>
      <c r="DY334" s="370"/>
      <c r="DZ334" s="370"/>
      <c r="EA334" s="370"/>
      <c r="EB334" s="370"/>
      <c r="EC334" s="370"/>
      <c r="ED334" s="370"/>
      <c r="EE334" s="370"/>
      <c r="EF334" s="370"/>
      <c r="EG334" s="370"/>
      <c r="EH334" s="370"/>
      <c r="EI334" s="370"/>
      <c r="EJ334" s="370"/>
      <c r="EK334" s="370"/>
      <c r="EL334" s="370"/>
      <c r="EM334" s="370"/>
      <c r="EN334" s="370"/>
      <c r="EO334" s="370"/>
      <c r="EP334" s="370"/>
      <c r="EQ334" s="370"/>
      <c r="ER334" s="370"/>
      <c r="ES334" s="370"/>
      <c r="ET334" s="370"/>
      <c r="EU334" s="370"/>
      <c r="EV334" s="370"/>
      <c r="EW334" s="370"/>
      <c r="EX334" s="370"/>
      <c r="EY334" s="370"/>
      <c r="EZ334" s="370"/>
      <c r="FA334" s="370"/>
      <c r="FB334" s="370"/>
      <c r="FC334" s="370"/>
      <c r="FD334" s="370"/>
      <c r="FE334" s="370"/>
      <c r="FF334" s="370"/>
      <c r="FG334" s="370"/>
      <c r="FH334" s="370"/>
      <c r="FI334" s="370"/>
      <c r="FJ334" s="370"/>
      <c r="FK334" s="370"/>
      <c r="FL334" s="370"/>
      <c r="FM334" s="370"/>
      <c r="FN334" s="370"/>
      <c r="FO334" s="370"/>
      <c r="FP334" s="370"/>
      <c r="FQ334" s="370"/>
      <c r="FR334" s="370"/>
      <c r="FS334" s="370"/>
      <c r="FT334" s="370"/>
      <c r="FU334" s="370"/>
      <c r="FV334" s="370"/>
      <c r="FW334" s="370"/>
      <c r="FX334" s="370"/>
      <c r="FY334" s="370"/>
      <c r="FZ334" s="370"/>
      <c r="GA334" s="370"/>
      <c r="GB334" s="370"/>
      <c r="GC334" s="370"/>
      <c r="GD334" s="370"/>
      <c r="GE334" s="370"/>
      <c r="GF334" s="370"/>
      <c r="GG334" s="370"/>
      <c r="GH334" s="370"/>
      <c r="GI334" s="370"/>
      <c r="GJ334" s="370"/>
      <c r="GK334" s="370"/>
      <c r="GL334" s="370"/>
      <c r="GM334" s="370"/>
      <c r="GN334" s="370"/>
      <c r="GO334" s="370"/>
      <c r="GP334" s="370"/>
      <c r="GQ334" s="370"/>
      <c r="GR334" s="370"/>
      <c r="GS334" s="370"/>
      <c r="GT334" s="370"/>
      <c r="GU334" s="370"/>
      <c r="GV334" s="370"/>
      <c r="GW334" s="370"/>
      <c r="GX334" s="370"/>
      <c r="GY334" s="370"/>
      <c r="GZ334" s="370"/>
      <c r="HA334" s="370"/>
      <c r="HB334" s="370"/>
      <c r="HC334" s="370"/>
      <c r="HD334" s="370"/>
      <c r="HE334" s="370"/>
      <c r="HF334" s="370"/>
      <c r="HG334" s="370"/>
      <c r="HH334" s="370"/>
      <c r="HI334" s="370"/>
      <c r="HJ334" s="370"/>
      <c r="HK334" s="370"/>
      <c r="HL334" s="370"/>
      <c r="HM334" s="370"/>
      <c r="HN334" s="370"/>
      <c r="HO334" s="370"/>
      <c r="HP334" s="370"/>
      <c r="HQ334" s="370"/>
      <c r="HR334" s="370"/>
      <c r="HS334" s="370"/>
      <c r="HT334" s="370"/>
      <c r="HU334" s="370"/>
      <c r="HV334" s="370"/>
      <c r="HW334" s="370"/>
      <c r="HX334" s="370"/>
      <c r="HY334" s="370"/>
      <c r="HZ334" s="370"/>
      <c r="IA334" s="370"/>
      <c r="IB334" s="370"/>
      <c r="IC334" s="370"/>
      <c r="ID334" s="370"/>
      <c r="IE334" s="370"/>
      <c r="IF334" s="370"/>
      <c r="IG334" s="370"/>
      <c r="IH334" s="370"/>
      <c r="II334" s="370"/>
      <c r="IJ334" s="370"/>
      <c r="IK334" s="370"/>
      <c r="IL334" s="370"/>
      <c r="IM334" s="370"/>
      <c r="IN334" s="370"/>
      <c r="IO334" s="370"/>
      <c r="IP334" s="370"/>
      <c r="IQ334" s="370"/>
      <c r="IR334" s="370"/>
      <c r="IS334" s="370"/>
      <c r="IT334" s="370"/>
    </row>
    <row r="335" spans="1:254" ht="15" x14ac:dyDescent="0.25">
      <c r="A335" s="376" t="s">
        <v>429</v>
      </c>
      <c r="B335" s="378" t="s">
        <v>792</v>
      </c>
      <c r="C335" s="378" t="s">
        <v>439</v>
      </c>
      <c r="D335" s="389" t="s">
        <v>439</v>
      </c>
      <c r="E335" s="389" t="s">
        <v>460</v>
      </c>
      <c r="F335" s="389" t="s">
        <v>430</v>
      </c>
      <c r="G335" s="379">
        <v>500</v>
      </c>
      <c r="H335" s="398"/>
      <c r="I335" s="398"/>
      <c r="J335" s="398"/>
      <c r="K335" s="398"/>
      <c r="L335" s="398"/>
      <c r="M335" s="398"/>
      <c r="N335" s="398"/>
      <c r="O335" s="398"/>
      <c r="P335" s="398"/>
      <c r="Q335" s="398"/>
      <c r="R335" s="398"/>
      <c r="S335" s="398"/>
      <c r="T335" s="398"/>
      <c r="U335" s="398"/>
      <c r="V335" s="398"/>
      <c r="W335" s="398"/>
      <c r="X335" s="398"/>
      <c r="Y335" s="398"/>
      <c r="Z335" s="398"/>
      <c r="AA335" s="398"/>
      <c r="AB335" s="398"/>
      <c r="AC335" s="398"/>
      <c r="AD335" s="398"/>
      <c r="AE335" s="398"/>
      <c r="AF335" s="398"/>
      <c r="AG335" s="398"/>
      <c r="AH335" s="398"/>
      <c r="AI335" s="398"/>
      <c r="AJ335" s="398"/>
      <c r="AK335" s="398"/>
      <c r="AL335" s="398"/>
      <c r="AM335" s="398"/>
      <c r="AN335" s="398"/>
      <c r="AO335" s="398"/>
      <c r="AP335" s="398"/>
      <c r="AQ335" s="398"/>
      <c r="AR335" s="398"/>
      <c r="AS335" s="398"/>
      <c r="AT335" s="398"/>
      <c r="AU335" s="398"/>
      <c r="AV335" s="398"/>
      <c r="AW335" s="398"/>
      <c r="AX335" s="398"/>
      <c r="AY335" s="398"/>
      <c r="AZ335" s="398"/>
      <c r="BA335" s="398"/>
      <c r="BB335" s="398"/>
      <c r="BC335" s="398"/>
      <c r="BD335" s="398"/>
      <c r="BE335" s="398"/>
      <c r="BF335" s="398"/>
      <c r="BG335" s="398"/>
      <c r="BH335" s="398"/>
      <c r="BI335" s="398"/>
      <c r="BJ335" s="398"/>
      <c r="BK335" s="398"/>
      <c r="BL335" s="398"/>
      <c r="BM335" s="398"/>
      <c r="BN335" s="398"/>
      <c r="BO335" s="398"/>
      <c r="BP335" s="398"/>
      <c r="BQ335" s="398"/>
      <c r="BR335" s="398"/>
      <c r="BS335" s="398"/>
      <c r="BT335" s="398"/>
      <c r="BU335" s="398"/>
      <c r="BV335" s="398"/>
      <c r="BW335" s="398"/>
      <c r="BX335" s="398"/>
      <c r="BY335" s="398"/>
      <c r="BZ335" s="398"/>
      <c r="CA335" s="398"/>
      <c r="CB335" s="398"/>
      <c r="CC335" s="398"/>
      <c r="CD335" s="398"/>
      <c r="CE335" s="398"/>
      <c r="CF335" s="398"/>
      <c r="CG335" s="398"/>
      <c r="CH335" s="398"/>
      <c r="CI335" s="398"/>
      <c r="CJ335" s="398"/>
      <c r="CK335" s="398"/>
      <c r="CL335" s="398"/>
      <c r="CM335" s="398"/>
      <c r="CN335" s="398"/>
      <c r="CO335" s="398"/>
      <c r="CP335" s="398"/>
      <c r="CQ335" s="398"/>
      <c r="CR335" s="398"/>
      <c r="CS335" s="398"/>
      <c r="CT335" s="398"/>
      <c r="CU335" s="398"/>
      <c r="CV335" s="398"/>
      <c r="CW335" s="398"/>
      <c r="CX335" s="398"/>
      <c r="CY335" s="398"/>
      <c r="CZ335" s="398"/>
      <c r="DA335" s="398"/>
      <c r="DB335" s="398"/>
      <c r="DC335" s="398"/>
      <c r="DD335" s="398"/>
      <c r="DE335" s="398"/>
      <c r="DF335" s="398"/>
      <c r="DG335" s="398"/>
      <c r="DH335" s="398"/>
      <c r="DI335" s="398"/>
      <c r="DJ335" s="398"/>
      <c r="DK335" s="398"/>
      <c r="DL335" s="398"/>
      <c r="DM335" s="398"/>
      <c r="DN335" s="398"/>
      <c r="DO335" s="398"/>
      <c r="DP335" s="398"/>
      <c r="DQ335" s="398"/>
      <c r="DR335" s="398"/>
      <c r="DS335" s="398"/>
      <c r="DT335" s="398"/>
      <c r="DU335" s="398"/>
      <c r="DV335" s="398"/>
      <c r="DW335" s="398"/>
      <c r="DX335" s="398"/>
      <c r="DY335" s="398"/>
      <c r="DZ335" s="398"/>
      <c r="EA335" s="398"/>
      <c r="EB335" s="398"/>
      <c r="EC335" s="398"/>
      <c r="ED335" s="398"/>
      <c r="EE335" s="398"/>
      <c r="EF335" s="398"/>
      <c r="EG335" s="398"/>
      <c r="EH335" s="398"/>
      <c r="EI335" s="398"/>
      <c r="EJ335" s="398"/>
      <c r="EK335" s="398"/>
      <c r="EL335" s="398"/>
      <c r="EM335" s="398"/>
      <c r="EN335" s="398"/>
      <c r="EO335" s="398"/>
      <c r="EP335" s="398"/>
      <c r="EQ335" s="398"/>
      <c r="ER335" s="398"/>
      <c r="ES335" s="398"/>
      <c r="ET335" s="398"/>
      <c r="EU335" s="398"/>
      <c r="EV335" s="398"/>
      <c r="EW335" s="398"/>
      <c r="EX335" s="398"/>
      <c r="EY335" s="398"/>
      <c r="EZ335" s="398"/>
      <c r="FA335" s="398"/>
      <c r="FB335" s="398"/>
      <c r="FC335" s="398"/>
      <c r="FD335" s="398"/>
      <c r="FE335" s="398"/>
      <c r="FF335" s="398"/>
      <c r="FG335" s="398"/>
      <c r="FH335" s="398"/>
      <c r="FI335" s="398"/>
      <c r="FJ335" s="398"/>
      <c r="FK335" s="398"/>
      <c r="FL335" s="398"/>
      <c r="FM335" s="398"/>
      <c r="FN335" s="398"/>
      <c r="FO335" s="398"/>
      <c r="FP335" s="398"/>
      <c r="FQ335" s="398"/>
      <c r="FR335" s="398"/>
      <c r="FS335" s="398"/>
      <c r="FT335" s="398"/>
      <c r="FU335" s="398"/>
      <c r="FV335" s="398"/>
      <c r="FW335" s="398"/>
      <c r="FX335" s="398"/>
      <c r="FY335" s="398"/>
      <c r="FZ335" s="398"/>
      <c r="GA335" s="398"/>
      <c r="GB335" s="398"/>
      <c r="GC335" s="398"/>
      <c r="GD335" s="398"/>
      <c r="GE335" s="398"/>
      <c r="GF335" s="398"/>
      <c r="GG335" s="398"/>
      <c r="GH335" s="398"/>
      <c r="GI335" s="398"/>
      <c r="GJ335" s="398"/>
      <c r="GK335" s="398"/>
      <c r="GL335" s="398"/>
      <c r="GM335" s="398"/>
      <c r="GN335" s="398"/>
      <c r="GO335" s="398"/>
      <c r="GP335" s="398"/>
      <c r="GQ335" s="398"/>
      <c r="GR335" s="398"/>
      <c r="GS335" s="398"/>
      <c r="GT335" s="398"/>
      <c r="GU335" s="398"/>
      <c r="GV335" s="398"/>
      <c r="GW335" s="398"/>
      <c r="GX335" s="398"/>
      <c r="GY335" s="398"/>
      <c r="GZ335" s="398"/>
      <c r="HA335" s="398"/>
      <c r="HB335" s="398"/>
      <c r="HC335" s="398"/>
      <c r="HD335" s="398"/>
      <c r="HE335" s="398"/>
      <c r="HF335" s="398"/>
      <c r="HG335" s="398"/>
      <c r="HH335" s="398"/>
      <c r="HI335" s="398"/>
      <c r="HJ335" s="398"/>
      <c r="HK335" s="398"/>
      <c r="HL335" s="398"/>
      <c r="HM335" s="398"/>
      <c r="HN335" s="398"/>
      <c r="HO335" s="398"/>
      <c r="HP335" s="398"/>
      <c r="HQ335" s="398"/>
      <c r="HR335" s="398"/>
      <c r="HS335" s="398"/>
      <c r="HT335" s="398"/>
      <c r="HU335" s="398"/>
      <c r="HV335" s="398"/>
      <c r="HW335" s="398"/>
      <c r="HX335" s="398"/>
      <c r="HY335" s="398"/>
      <c r="HZ335" s="398"/>
      <c r="IA335" s="398"/>
      <c r="IB335" s="398"/>
      <c r="IC335" s="398"/>
      <c r="ID335" s="398"/>
      <c r="IE335" s="398"/>
      <c r="IF335" s="398"/>
      <c r="IG335" s="398"/>
      <c r="IH335" s="398"/>
      <c r="II335" s="398"/>
      <c r="IJ335" s="398"/>
      <c r="IK335" s="398"/>
      <c r="IL335" s="398"/>
      <c r="IM335" s="398"/>
      <c r="IN335" s="398"/>
      <c r="IO335" s="398"/>
      <c r="IP335" s="398"/>
      <c r="IQ335" s="398"/>
      <c r="IR335" s="398"/>
      <c r="IS335" s="398"/>
      <c r="IT335" s="398"/>
    </row>
    <row r="336" spans="1:254" s="361" customFormat="1" ht="15" x14ac:dyDescent="0.25">
      <c r="A336" s="393" t="s">
        <v>561</v>
      </c>
      <c r="B336" s="445">
        <v>510</v>
      </c>
      <c r="C336" s="364" t="s">
        <v>562</v>
      </c>
      <c r="D336" s="377"/>
      <c r="E336" s="377"/>
      <c r="F336" s="377"/>
      <c r="G336" s="365">
        <f>SUM(G337)</f>
        <v>1999.3</v>
      </c>
    </row>
    <row r="337" spans="1:254" ht="15" x14ac:dyDescent="0.25">
      <c r="A337" s="431" t="s">
        <v>835</v>
      </c>
      <c r="B337" s="368" t="s">
        <v>792</v>
      </c>
      <c r="C337" s="367" t="s">
        <v>562</v>
      </c>
      <c r="D337" s="367" t="s">
        <v>562</v>
      </c>
      <c r="E337" s="367"/>
      <c r="F337" s="416"/>
      <c r="G337" s="453">
        <f>SUM(G338)</f>
        <v>1999.3</v>
      </c>
      <c r="H337" s="370"/>
      <c r="I337" s="370"/>
      <c r="J337" s="370"/>
      <c r="K337" s="370"/>
      <c r="L337" s="370"/>
      <c r="M337" s="370"/>
      <c r="N337" s="370"/>
      <c r="O337" s="370"/>
      <c r="P337" s="370"/>
      <c r="Q337" s="370"/>
      <c r="R337" s="370"/>
      <c r="S337" s="370"/>
      <c r="T337" s="370"/>
      <c r="U337" s="370"/>
      <c r="V337" s="370"/>
      <c r="W337" s="370"/>
      <c r="X337" s="370"/>
      <c r="Y337" s="370"/>
      <c r="Z337" s="370"/>
      <c r="AA337" s="370"/>
      <c r="AB337" s="370"/>
      <c r="AC337" s="370"/>
      <c r="AD337" s="370"/>
      <c r="AE337" s="370"/>
      <c r="AF337" s="370"/>
      <c r="AG337" s="370"/>
      <c r="AH337" s="370"/>
      <c r="AI337" s="370"/>
      <c r="AJ337" s="370"/>
      <c r="AK337" s="370"/>
      <c r="AL337" s="370"/>
      <c r="AM337" s="370"/>
      <c r="AN337" s="370"/>
      <c r="AO337" s="370"/>
      <c r="AP337" s="370"/>
      <c r="AQ337" s="370"/>
      <c r="AR337" s="370"/>
      <c r="AS337" s="370"/>
      <c r="AT337" s="370"/>
      <c r="AU337" s="370"/>
      <c r="AV337" s="370"/>
      <c r="AW337" s="370"/>
      <c r="AX337" s="370"/>
      <c r="AY337" s="370"/>
      <c r="AZ337" s="370"/>
      <c r="BA337" s="370"/>
      <c r="BB337" s="370"/>
      <c r="BC337" s="370"/>
      <c r="BD337" s="370"/>
      <c r="BE337" s="370"/>
      <c r="BF337" s="370"/>
      <c r="BG337" s="370"/>
      <c r="BH337" s="370"/>
      <c r="BI337" s="370"/>
      <c r="BJ337" s="370"/>
      <c r="BK337" s="370"/>
      <c r="BL337" s="370"/>
      <c r="BM337" s="370"/>
      <c r="BN337" s="370"/>
      <c r="BO337" s="370"/>
      <c r="BP337" s="370"/>
      <c r="BQ337" s="370"/>
      <c r="BR337" s="370"/>
      <c r="BS337" s="370"/>
      <c r="BT337" s="370"/>
      <c r="BU337" s="370"/>
      <c r="BV337" s="370"/>
      <c r="BW337" s="370"/>
      <c r="BX337" s="370"/>
      <c r="BY337" s="370"/>
      <c r="BZ337" s="370"/>
      <c r="CA337" s="370"/>
      <c r="CB337" s="370"/>
      <c r="CC337" s="370"/>
      <c r="CD337" s="370"/>
      <c r="CE337" s="370"/>
      <c r="CF337" s="370"/>
      <c r="CG337" s="370"/>
      <c r="CH337" s="370"/>
      <c r="CI337" s="370"/>
      <c r="CJ337" s="370"/>
      <c r="CK337" s="370"/>
      <c r="CL337" s="370"/>
      <c r="CM337" s="370"/>
      <c r="CN337" s="370"/>
      <c r="CO337" s="370"/>
      <c r="CP337" s="370"/>
      <c r="CQ337" s="370"/>
      <c r="CR337" s="370"/>
      <c r="CS337" s="370"/>
      <c r="CT337" s="370"/>
      <c r="CU337" s="370"/>
      <c r="CV337" s="370"/>
      <c r="CW337" s="370"/>
      <c r="CX337" s="370"/>
      <c r="CY337" s="370"/>
      <c r="CZ337" s="370"/>
      <c r="DA337" s="370"/>
      <c r="DB337" s="370"/>
      <c r="DC337" s="370"/>
      <c r="DD337" s="370"/>
      <c r="DE337" s="370"/>
      <c r="DF337" s="370"/>
      <c r="DG337" s="370"/>
      <c r="DH337" s="370"/>
      <c r="DI337" s="370"/>
      <c r="DJ337" s="370"/>
      <c r="DK337" s="370"/>
      <c r="DL337" s="370"/>
      <c r="DM337" s="370"/>
      <c r="DN337" s="370"/>
      <c r="DO337" s="370"/>
      <c r="DP337" s="370"/>
      <c r="DQ337" s="370"/>
      <c r="DR337" s="370"/>
      <c r="DS337" s="370"/>
      <c r="DT337" s="370"/>
      <c r="DU337" s="370"/>
      <c r="DV337" s="370"/>
      <c r="DW337" s="370"/>
      <c r="DX337" s="370"/>
      <c r="DY337" s="370"/>
      <c r="DZ337" s="370"/>
      <c r="EA337" s="370"/>
      <c r="EB337" s="370"/>
      <c r="EC337" s="370"/>
      <c r="ED337" s="370"/>
      <c r="EE337" s="370"/>
      <c r="EF337" s="370"/>
      <c r="EG337" s="370"/>
      <c r="EH337" s="370"/>
      <c r="EI337" s="370"/>
      <c r="EJ337" s="370"/>
      <c r="EK337" s="370"/>
      <c r="EL337" s="370"/>
      <c r="EM337" s="370"/>
      <c r="EN337" s="370"/>
      <c r="EO337" s="370"/>
      <c r="EP337" s="370"/>
      <c r="EQ337" s="370"/>
      <c r="ER337" s="370"/>
      <c r="ES337" s="370"/>
      <c r="ET337" s="370"/>
      <c r="EU337" s="370"/>
      <c r="EV337" s="370"/>
      <c r="EW337" s="370"/>
      <c r="EX337" s="370"/>
      <c r="EY337" s="370"/>
      <c r="EZ337" s="370"/>
      <c r="FA337" s="370"/>
      <c r="FB337" s="370"/>
      <c r="FC337" s="370"/>
      <c r="FD337" s="370"/>
      <c r="FE337" s="370"/>
      <c r="FF337" s="370"/>
      <c r="FG337" s="370"/>
      <c r="FH337" s="370"/>
      <c r="FI337" s="370"/>
      <c r="FJ337" s="370"/>
      <c r="FK337" s="370"/>
      <c r="FL337" s="370"/>
      <c r="FM337" s="370"/>
      <c r="FN337" s="370"/>
      <c r="FO337" s="370"/>
      <c r="FP337" s="370"/>
      <c r="FQ337" s="370"/>
      <c r="FR337" s="370"/>
      <c r="FS337" s="370"/>
      <c r="FT337" s="370"/>
      <c r="FU337" s="370"/>
      <c r="FV337" s="370"/>
      <c r="FW337" s="370"/>
      <c r="FX337" s="370"/>
      <c r="FY337" s="370"/>
      <c r="FZ337" s="370"/>
      <c r="GA337" s="370"/>
      <c r="GB337" s="370"/>
      <c r="GC337" s="370"/>
      <c r="GD337" s="370"/>
      <c r="GE337" s="370"/>
      <c r="GF337" s="370"/>
      <c r="GG337" s="370"/>
      <c r="GH337" s="370"/>
      <c r="GI337" s="370"/>
      <c r="GJ337" s="370"/>
      <c r="GK337" s="370"/>
      <c r="GL337" s="370"/>
      <c r="GM337" s="370"/>
      <c r="GN337" s="370"/>
      <c r="GO337" s="370"/>
      <c r="GP337" s="370"/>
      <c r="GQ337" s="370"/>
      <c r="GR337" s="370"/>
      <c r="GS337" s="370"/>
      <c r="GT337" s="370"/>
      <c r="GU337" s="370"/>
      <c r="GV337" s="370"/>
      <c r="GW337" s="370"/>
      <c r="GX337" s="370"/>
      <c r="GY337" s="370"/>
      <c r="GZ337" s="370"/>
      <c r="HA337" s="370"/>
      <c r="HB337" s="370"/>
      <c r="HC337" s="370"/>
      <c r="HD337" s="370"/>
      <c r="HE337" s="370"/>
      <c r="HF337" s="370"/>
      <c r="HG337" s="370"/>
      <c r="HH337" s="370"/>
      <c r="HI337" s="370"/>
      <c r="HJ337" s="370"/>
      <c r="HK337" s="370"/>
      <c r="HL337" s="370"/>
      <c r="HM337" s="370"/>
      <c r="HN337" s="370"/>
      <c r="HO337" s="370"/>
      <c r="HP337" s="370"/>
      <c r="HQ337" s="370"/>
      <c r="HR337" s="370"/>
      <c r="HS337" s="370"/>
      <c r="HT337" s="370"/>
      <c r="HU337" s="370"/>
      <c r="HV337" s="370"/>
      <c r="HW337" s="370"/>
      <c r="HX337" s="370"/>
      <c r="HY337" s="370"/>
      <c r="HZ337" s="370"/>
      <c r="IA337" s="370"/>
      <c r="IB337" s="370"/>
      <c r="IC337" s="370"/>
      <c r="ID337" s="370"/>
      <c r="IE337" s="370"/>
      <c r="IF337" s="370"/>
      <c r="IG337" s="370"/>
      <c r="IH337" s="370"/>
      <c r="II337" s="370"/>
      <c r="IJ337" s="370"/>
      <c r="IK337" s="370"/>
      <c r="IL337" s="370"/>
      <c r="IM337" s="370"/>
      <c r="IN337" s="370"/>
      <c r="IO337" s="370"/>
      <c r="IP337" s="370"/>
      <c r="IQ337" s="370"/>
      <c r="IR337" s="370"/>
      <c r="IS337" s="370"/>
      <c r="IT337" s="370"/>
    </row>
    <row r="338" spans="1:254" ht="15" x14ac:dyDescent="0.25">
      <c r="A338" s="371" t="s">
        <v>836</v>
      </c>
      <c r="B338" s="373" t="s">
        <v>792</v>
      </c>
      <c r="C338" s="387" t="s">
        <v>562</v>
      </c>
      <c r="D338" s="387" t="s">
        <v>562</v>
      </c>
      <c r="E338" s="387"/>
      <c r="F338" s="416"/>
      <c r="G338" s="453">
        <f>SUM(G339)</f>
        <v>1999.3</v>
      </c>
      <c r="H338" s="370"/>
      <c r="I338" s="370"/>
      <c r="J338" s="370"/>
      <c r="K338" s="370"/>
      <c r="L338" s="370"/>
      <c r="M338" s="370"/>
      <c r="N338" s="370"/>
      <c r="O338" s="370"/>
      <c r="P338" s="370"/>
      <c r="Q338" s="370"/>
      <c r="R338" s="370"/>
      <c r="S338" s="370"/>
      <c r="T338" s="370"/>
      <c r="U338" s="370"/>
      <c r="V338" s="370"/>
      <c r="W338" s="370"/>
      <c r="X338" s="370"/>
      <c r="Y338" s="370"/>
      <c r="Z338" s="370"/>
      <c r="AA338" s="370"/>
      <c r="AB338" s="370"/>
      <c r="AC338" s="370"/>
      <c r="AD338" s="370"/>
      <c r="AE338" s="370"/>
      <c r="AF338" s="370"/>
      <c r="AG338" s="370"/>
      <c r="AH338" s="370"/>
      <c r="AI338" s="370"/>
      <c r="AJ338" s="370"/>
      <c r="AK338" s="370"/>
      <c r="AL338" s="370"/>
      <c r="AM338" s="370"/>
      <c r="AN338" s="370"/>
      <c r="AO338" s="370"/>
      <c r="AP338" s="370"/>
      <c r="AQ338" s="370"/>
      <c r="AR338" s="370"/>
      <c r="AS338" s="370"/>
      <c r="AT338" s="370"/>
      <c r="AU338" s="370"/>
      <c r="AV338" s="370"/>
      <c r="AW338" s="370"/>
      <c r="AX338" s="370"/>
      <c r="AY338" s="370"/>
      <c r="AZ338" s="370"/>
      <c r="BA338" s="370"/>
      <c r="BB338" s="370"/>
      <c r="BC338" s="370"/>
      <c r="BD338" s="370"/>
      <c r="BE338" s="370"/>
      <c r="BF338" s="370"/>
      <c r="BG338" s="370"/>
      <c r="BH338" s="370"/>
      <c r="BI338" s="370"/>
      <c r="BJ338" s="370"/>
      <c r="BK338" s="370"/>
      <c r="BL338" s="370"/>
      <c r="BM338" s="370"/>
      <c r="BN338" s="370"/>
      <c r="BO338" s="370"/>
      <c r="BP338" s="370"/>
      <c r="BQ338" s="370"/>
      <c r="BR338" s="370"/>
      <c r="BS338" s="370"/>
      <c r="BT338" s="370"/>
      <c r="BU338" s="370"/>
      <c r="BV338" s="370"/>
      <c r="BW338" s="370"/>
      <c r="BX338" s="370"/>
      <c r="BY338" s="370"/>
      <c r="BZ338" s="370"/>
      <c r="CA338" s="370"/>
      <c r="CB338" s="370"/>
      <c r="CC338" s="370"/>
      <c r="CD338" s="370"/>
      <c r="CE338" s="370"/>
      <c r="CF338" s="370"/>
      <c r="CG338" s="370"/>
      <c r="CH338" s="370"/>
      <c r="CI338" s="370"/>
      <c r="CJ338" s="370"/>
      <c r="CK338" s="370"/>
      <c r="CL338" s="370"/>
      <c r="CM338" s="370"/>
      <c r="CN338" s="370"/>
      <c r="CO338" s="370"/>
      <c r="CP338" s="370"/>
      <c r="CQ338" s="370"/>
      <c r="CR338" s="370"/>
      <c r="CS338" s="370"/>
      <c r="CT338" s="370"/>
      <c r="CU338" s="370"/>
      <c r="CV338" s="370"/>
      <c r="CW338" s="370"/>
      <c r="CX338" s="370"/>
      <c r="CY338" s="370"/>
      <c r="CZ338" s="370"/>
      <c r="DA338" s="370"/>
      <c r="DB338" s="370"/>
      <c r="DC338" s="370"/>
      <c r="DD338" s="370"/>
      <c r="DE338" s="370"/>
      <c r="DF338" s="370"/>
      <c r="DG338" s="370"/>
      <c r="DH338" s="370"/>
      <c r="DI338" s="370"/>
      <c r="DJ338" s="370"/>
      <c r="DK338" s="370"/>
      <c r="DL338" s="370"/>
      <c r="DM338" s="370"/>
      <c r="DN338" s="370"/>
      <c r="DO338" s="370"/>
      <c r="DP338" s="370"/>
      <c r="DQ338" s="370"/>
      <c r="DR338" s="370"/>
      <c r="DS338" s="370"/>
      <c r="DT338" s="370"/>
      <c r="DU338" s="370"/>
      <c r="DV338" s="370"/>
      <c r="DW338" s="370"/>
      <c r="DX338" s="370"/>
      <c r="DY338" s="370"/>
      <c r="DZ338" s="370"/>
      <c r="EA338" s="370"/>
      <c r="EB338" s="370"/>
      <c r="EC338" s="370"/>
      <c r="ED338" s="370"/>
      <c r="EE338" s="370"/>
      <c r="EF338" s="370"/>
      <c r="EG338" s="370"/>
      <c r="EH338" s="370"/>
      <c r="EI338" s="370"/>
      <c r="EJ338" s="370"/>
      <c r="EK338" s="370"/>
      <c r="EL338" s="370"/>
      <c r="EM338" s="370"/>
      <c r="EN338" s="370"/>
      <c r="EO338" s="370"/>
      <c r="EP338" s="370"/>
      <c r="EQ338" s="370"/>
      <c r="ER338" s="370"/>
      <c r="ES338" s="370"/>
      <c r="ET338" s="370"/>
      <c r="EU338" s="370"/>
      <c r="EV338" s="370"/>
      <c r="EW338" s="370"/>
      <c r="EX338" s="370"/>
      <c r="EY338" s="370"/>
      <c r="EZ338" s="370"/>
      <c r="FA338" s="370"/>
      <c r="FB338" s="370"/>
      <c r="FC338" s="370"/>
      <c r="FD338" s="370"/>
      <c r="FE338" s="370"/>
      <c r="FF338" s="370"/>
      <c r="FG338" s="370"/>
      <c r="FH338" s="370"/>
      <c r="FI338" s="370"/>
      <c r="FJ338" s="370"/>
      <c r="FK338" s="370"/>
      <c r="FL338" s="370"/>
      <c r="FM338" s="370"/>
      <c r="FN338" s="370"/>
      <c r="FO338" s="370"/>
      <c r="FP338" s="370"/>
      <c r="FQ338" s="370"/>
      <c r="FR338" s="370"/>
      <c r="FS338" s="370"/>
      <c r="FT338" s="370"/>
      <c r="FU338" s="370"/>
      <c r="FV338" s="370"/>
      <c r="FW338" s="370"/>
      <c r="FX338" s="370"/>
      <c r="FY338" s="370"/>
      <c r="FZ338" s="370"/>
      <c r="GA338" s="370"/>
      <c r="GB338" s="370"/>
      <c r="GC338" s="370"/>
      <c r="GD338" s="370"/>
      <c r="GE338" s="370"/>
      <c r="GF338" s="370"/>
      <c r="GG338" s="370"/>
      <c r="GH338" s="370"/>
      <c r="GI338" s="370"/>
      <c r="GJ338" s="370"/>
      <c r="GK338" s="370"/>
      <c r="GL338" s="370"/>
      <c r="GM338" s="370"/>
      <c r="GN338" s="370"/>
      <c r="GO338" s="370"/>
      <c r="GP338" s="370"/>
      <c r="GQ338" s="370"/>
      <c r="GR338" s="370"/>
      <c r="GS338" s="370"/>
      <c r="GT338" s="370"/>
      <c r="GU338" s="370"/>
      <c r="GV338" s="370"/>
      <c r="GW338" s="370"/>
      <c r="GX338" s="370"/>
      <c r="GY338" s="370"/>
      <c r="GZ338" s="370"/>
      <c r="HA338" s="370"/>
      <c r="HB338" s="370"/>
      <c r="HC338" s="370"/>
      <c r="HD338" s="370"/>
      <c r="HE338" s="370"/>
      <c r="HF338" s="370"/>
      <c r="HG338" s="370"/>
      <c r="HH338" s="370"/>
      <c r="HI338" s="370"/>
      <c r="HJ338" s="370"/>
      <c r="HK338" s="370"/>
      <c r="HL338" s="370"/>
      <c r="HM338" s="370"/>
      <c r="HN338" s="370"/>
      <c r="HO338" s="370"/>
      <c r="HP338" s="370"/>
      <c r="HQ338" s="370"/>
      <c r="HR338" s="370"/>
      <c r="HS338" s="370"/>
      <c r="HT338" s="370"/>
      <c r="HU338" s="370"/>
      <c r="HV338" s="370"/>
      <c r="HW338" s="370"/>
      <c r="HX338" s="370"/>
      <c r="HY338" s="370"/>
      <c r="HZ338" s="370"/>
      <c r="IA338" s="370"/>
      <c r="IB338" s="370"/>
      <c r="IC338" s="370"/>
      <c r="ID338" s="370"/>
      <c r="IE338" s="370"/>
      <c r="IF338" s="370"/>
      <c r="IG338" s="370"/>
      <c r="IH338" s="370"/>
      <c r="II338" s="370"/>
      <c r="IJ338" s="370"/>
      <c r="IK338" s="370"/>
      <c r="IL338" s="370"/>
      <c r="IM338" s="370"/>
      <c r="IN338" s="370"/>
      <c r="IO338" s="370"/>
      <c r="IP338" s="370"/>
      <c r="IQ338" s="370"/>
      <c r="IR338" s="370"/>
      <c r="IS338" s="370"/>
      <c r="IT338" s="370"/>
    </row>
    <row r="339" spans="1:254" ht="15" x14ac:dyDescent="0.25">
      <c r="A339" s="376" t="s">
        <v>710</v>
      </c>
      <c r="B339" s="378" t="s">
        <v>792</v>
      </c>
      <c r="C339" s="389" t="s">
        <v>562</v>
      </c>
      <c r="D339" s="389" t="s">
        <v>562</v>
      </c>
      <c r="E339" s="389" t="s">
        <v>591</v>
      </c>
      <c r="F339" s="389"/>
      <c r="G339" s="379">
        <f>SUM(G340)</f>
        <v>1999.3</v>
      </c>
      <c r="H339" s="361"/>
      <c r="I339" s="361"/>
      <c r="J339" s="361"/>
      <c r="K339" s="361"/>
      <c r="L339" s="361"/>
      <c r="M339" s="361"/>
      <c r="N339" s="361"/>
      <c r="O339" s="361"/>
      <c r="P339" s="361"/>
      <c r="Q339" s="361"/>
      <c r="R339" s="361"/>
      <c r="S339" s="361"/>
      <c r="T339" s="361"/>
      <c r="U339" s="361"/>
      <c r="V339" s="361"/>
      <c r="W339" s="361"/>
      <c r="X339" s="361"/>
      <c r="Y339" s="361"/>
      <c r="Z339" s="361"/>
      <c r="AA339" s="361"/>
      <c r="AB339" s="361"/>
      <c r="AC339" s="361"/>
      <c r="AD339" s="361"/>
      <c r="AE339" s="361"/>
      <c r="AF339" s="361"/>
      <c r="AG339" s="361"/>
      <c r="AH339" s="361"/>
      <c r="AI339" s="361"/>
      <c r="AJ339" s="361"/>
      <c r="AK339" s="361"/>
      <c r="AL339" s="361"/>
      <c r="AM339" s="361"/>
      <c r="AN339" s="361"/>
      <c r="AO339" s="361"/>
      <c r="AP339" s="361"/>
      <c r="AQ339" s="361"/>
      <c r="AR339" s="361"/>
      <c r="AS339" s="361"/>
      <c r="AT339" s="361"/>
      <c r="AU339" s="361"/>
      <c r="AV339" s="361"/>
      <c r="AW339" s="361"/>
      <c r="AX339" s="361"/>
      <c r="AY339" s="361"/>
      <c r="AZ339" s="361"/>
      <c r="BA339" s="361"/>
      <c r="BB339" s="361"/>
      <c r="BC339" s="361"/>
      <c r="BD339" s="361"/>
      <c r="BE339" s="361"/>
      <c r="BF339" s="361"/>
      <c r="BG339" s="361"/>
      <c r="BH339" s="361"/>
      <c r="BI339" s="361"/>
      <c r="BJ339" s="361"/>
      <c r="BK339" s="361"/>
      <c r="BL339" s="361"/>
      <c r="BM339" s="361"/>
      <c r="BN339" s="361"/>
      <c r="BO339" s="361"/>
      <c r="BP339" s="361"/>
      <c r="BQ339" s="361"/>
      <c r="BR339" s="361"/>
      <c r="BS339" s="361"/>
      <c r="BT339" s="361"/>
      <c r="BU339" s="361"/>
      <c r="BV339" s="361"/>
      <c r="BW339" s="361"/>
      <c r="BX339" s="361"/>
      <c r="BY339" s="361"/>
      <c r="BZ339" s="361"/>
      <c r="CA339" s="361"/>
      <c r="CB339" s="361"/>
      <c r="CC339" s="361"/>
      <c r="CD339" s="361"/>
      <c r="CE339" s="361"/>
      <c r="CF339" s="361"/>
      <c r="CG339" s="361"/>
      <c r="CH339" s="361"/>
      <c r="CI339" s="361"/>
      <c r="CJ339" s="361"/>
      <c r="CK339" s="361"/>
      <c r="CL339" s="361"/>
      <c r="CM339" s="361"/>
      <c r="CN339" s="361"/>
      <c r="CO339" s="361"/>
      <c r="CP339" s="361"/>
      <c r="CQ339" s="361"/>
      <c r="CR339" s="361"/>
      <c r="CS339" s="361"/>
      <c r="CT339" s="361"/>
      <c r="CU339" s="361"/>
      <c r="CV339" s="361"/>
      <c r="CW339" s="361"/>
      <c r="CX339" s="361"/>
      <c r="CY339" s="361"/>
      <c r="CZ339" s="361"/>
      <c r="DA339" s="361"/>
      <c r="DB339" s="361"/>
      <c r="DC339" s="361"/>
      <c r="DD339" s="361"/>
      <c r="DE339" s="361"/>
      <c r="DF339" s="361"/>
      <c r="DG339" s="361"/>
      <c r="DH339" s="361"/>
      <c r="DI339" s="361"/>
      <c r="DJ339" s="361"/>
      <c r="DK339" s="361"/>
      <c r="DL339" s="361"/>
      <c r="DM339" s="361"/>
      <c r="DN339" s="361"/>
      <c r="DO339" s="361"/>
      <c r="DP339" s="361"/>
      <c r="DQ339" s="361"/>
      <c r="DR339" s="361"/>
      <c r="DS339" s="361"/>
      <c r="DT339" s="361"/>
      <c r="DU339" s="361"/>
      <c r="DV339" s="361"/>
      <c r="DW339" s="361"/>
      <c r="DX339" s="361"/>
      <c r="DY339" s="361"/>
      <c r="DZ339" s="361"/>
      <c r="EA339" s="361"/>
      <c r="EB339" s="361"/>
      <c r="EC339" s="361"/>
      <c r="ED339" s="361"/>
      <c r="EE339" s="361"/>
      <c r="EF339" s="361"/>
      <c r="EG339" s="361"/>
      <c r="EH339" s="361"/>
      <c r="EI339" s="361"/>
      <c r="EJ339" s="361"/>
      <c r="EK339" s="361"/>
      <c r="EL339" s="361"/>
      <c r="EM339" s="361"/>
      <c r="EN339" s="361"/>
      <c r="EO339" s="361"/>
      <c r="EP339" s="361"/>
      <c r="EQ339" s="361"/>
      <c r="ER339" s="361"/>
      <c r="ES339" s="361"/>
      <c r="ET339" s="361"/>
      <c r="EU339" s="361"/>
      <c r="EV339" s="361"/>
      <c r="EW339" s="361"/>
      <c r="EX339" s="361"/>
      <c r="EY339" s="361"/>
      <c r="EZ339" s="361"/>
      <c r="FA339" s="361"/>
      <c r="FB339" s="361"/>
      <c r="FC339" s="361"/>
      <c r="FD339" s="361"/>
      <c r="FE339" s="361"/>
      <c r="FF339" s="361"/>
      <c r="FG339" s="361"/>
      <c r="FH339" s="361"/>
      <c r="FI339" s="361"/>
      <c r="FJ339" s="361"/>
      <c r="FK339" s="361"/>
      <c r="FL339" s="361"/>
      <c r="FM339" s="361"/>
      <c r="FN339" s="361"/>
      <c r="FO339" s="361"/>
      <c r="FP339" s="361"/>
      <c r="FQ339" s="361"/>
      <c r="FR339" s="361"/>
      <c r="FS339" s="361"/>
      <c r="FT339" s="361"/>
      <c r="FU339" s="361"/>
      <c r="FV339" s="361"/>
      <c r="FW339" s="361"/>
      <c r="FX339" s="361"/>
      <c r="FY339" s="361"/>
      <c r="FZ339" s="361"/>
      <c r="GA339" s="361"/>
      <c r="GB339" s="361"/>
      <c r="GC339" s="361"/>
      <c r="GD339" s="361"/>
      <c r="GE339" s="361"/>
      <c r="GF339" s="361"/>
      <c r="GG339" s="361"/>
      <c r="GH339" s="361"/>
      <c r="GI339" s="361"/>
      <c r="GJ339" s="361"/>
      <c r="GK339" s="361"/>
      <c r="GL339" s="361"/>
      <c r="GM339" s="361"/>
      <c r="GN339" s="361"/>
      <c r="GO339" s="361"/>
      <c r="GP339" s="361"/>
      <c r="GQ339" s="361"/>
      <c r="GR339" s="361"/>
      <c r="GS339" s="361"/>
      <c r="GT339" s="361"/>
      <c r="GU339" s="361"/>
      <c r="GV339" s="361"/>
      <c r="GW339" s="361"/>
      <c r="GX339" s="361"/>
      <c r="GY339" s="361"/>
      <c r="GZ339" s="361"/>
      <c r="HA339" s="361"/>
      <c r="HB339" s="361"/>
      <c r="HC339" s="361"/>
      <c r="HD339" s="361"/>
      <c r="HE339" s="361"/>
      <c r="HF339" s="361"/>
      <c r="HG339" s="361"/>
      <c r="HH339" s="361"/>
      <c r="HI339" s="361"/>
      <c r="HJ339" s="361"/>
      <c r="HK339" s="361"/>
      <c r="HL339" s="361"/>
      <c r="HM339" s="361"/>
      <c r="HN339" s="361"/>
      <c r="HO339" s="361"/>
      <c r="HP339" s="361"/>
      <c r="HQ339" s="361"/>
      <c r="HR339" s="361"/>
      <c r="HS339" s="361"/>
      <c r="HT339" s="361"/>
      <c r="HU339" s="361"/>
      <c r="HV339" s="361"/>
      <c r="HW339" s="361"/>
      <c r="HX339" s="361"/>
      <c r="HY339" s="361"/>
      <c r="HZ339" s="361"/>
      <c r="IA339" s="361"/>
      <c r="IB339" s="361"/>
      <c r="IC339" s="361"/>
      <c r="ID339" s="361"/>
      <c r="IE339" s="361"/>
      <c r="IF339" s="361"/>
      <c r="IG339" s="361"/>
      <c r="IH339" s="361"/>
      <c r="II339" s="361"/>
      <c r="IJ339" s="361"/>
      <c r="IK339" s="361"/>
      <c r="IL339" s="361"/>
      <c r="IM339" s="361"/>
      <c r="IN339" s="361"/>
      <c r="IO339" s="361"/>
      <c r="IP339" s="361"/>
      <c r="IQ339" s="361"/>
      <c r="IR339" s="361"/>
      <c r="IS339" s="361"/>
      <c r="IT339" s="361"/>
    </row>
    <row r="340" spans="1:254" s="415" customFormat="1" ht="15" x14ac:dyDescent="0.25">
      <c r="A340" s="381" t="s">
        <v>592</v>
      </c>
      <c r="B340" s="383" t="s">
        <v>792</v>
      </c>
      <c r="C340" s="386" t="s">
        <v>562</v>
      </c>
      <c r="D340" s="386" t="s">
        <v>562</v>
      </c>
      <c r="E340" s="386" t="s">
        <v>591</v>
      </c>
      <c r="F340" s="386" t="s">
        <v>593</v>
      </c>
      <c r="G340" s="384">
        <v>1999.3</v>
      </c>
      <c r="H340" s="361"/>
      <c r="I340" s="361"/>
      <c r="J340" s="361"/>
      <c r="K340" s="361"/>
      <c r="L340" s="361"/>
      <c r="M340" s="361"/>
      <c r="N340" s="361"/>
      <c r="O340" s="361"/>
      <c r="P340" s="361"/>
      <c r="Q340" s="361"/>
      <c r="R340" s="361"/>
      <c r="S340" s="361"/>
      <c r="T340" s="361"/>
      <c r="U340" s="361"/>
      <c r="V340" s="361"/>
      <c r="W340" s="361"/>
      <c r="X340" s="361"/>
      <c r="Y340" s="361"/>
      <c r="Z340" s="361"/>
      <c r="AA340" s="361"/>
      <c r="AB340" s="361"/>
      <c r="AC340" s="361"/>
      <c r="AD340" s="361"/>
      <c r="AE340" s="361"/>
      <c r="AF340" s="361"/>
      <c r="AG340" s="361"/>
      <c r="AH340" s="361"/>
      <c r="AI340" s="361"/>
      <c r="AJ340" s="361"/>
      <c r="AK340" s="361"/>
      <c r="AL340" s="361"/>
      <c r="AM340" s="361"/>
      <c r="AN340" s="361"/>
      <c r="AO340" s="361"/>
      <c r="AP340" s="361"/>
      <c r="AQ340" s="361"/>
      <c r="AR340" s="361"/>
      <c r="AS340" s="361"/>
      <c r="AT340" s="361"/>
      <c r="AU340" s="361"/>
      <c r="AV340" s="361"/>
      <c r="AW340" s="361"/>
      <c r="AX340" s="361"/>
      <c r="AY340" s="361"/>
      <c r="AZ340" s="361"/>
      <c r="BA340" s="361"/>
      <c r="BB340" s="361"/>
      <c r="BC340" s="361"/>
      <c r="BD340" s="361"/>
      <c r="BE340" s="361"/>
      <c r="BF340" s="361"/>
      <c r="BG340" s="361"/>
      <c r="BH340" s="361"/>
      <c r="BI340" s="361"/>
      <c r="BJ340" s="361"/>
      <c r="BK340" s="361"/>
      <c r="BL340" s="361"/>
      <c r="BM340" s="361"/>
      <c r="BN340" s="361"/>
      <c r="BO340" s="361"/>
      <c r="BP340" s="361"/>
      <c r="BQ340" s="361"/>
      <c r="BR340" s="361"/>
      <c r="BS340" s="361"/>
      <c r="BT340" s="361"/>
      <c r="BU340" s="361"/>
      <c r="BV340" s="361"/>
      <c r="BW340" s="361"/>
      <c r="BX340" s="361"/>
      <c r="BY340" s="361"/>
      <c r="BZ340" s="361"/>
      <c r="CA340" s="361"/>
      <c r="CB340" s="361"/>
      <c r="CC340" s="361"/>
      <c r="CD340" s="361"/>
      <c r="CE340" s="361"/>
      <c r="CF340" s="361"/>
      <c r="CG340" s="361"/>
      <c r="CH340" s="361"/>
      <c r="CI340" s="361"/>
      <c r="CJ340" s="361"/>
      <c r="CK340" s="361"/>
      <c r="CL340" s="361"/>
      <c r="CM340" s="361"/>
      <c r="CN340" s="361"/>
      <c r="CO340" s="361"/>
      <c r="CP340" s="361"/>
      <c r="CQ340" s="361"/>
      <c r="CR340" s="361"/>
      <c r="CS340" s="361"/>
      <c r="CT340" s="361"/>
      <c r="CU340" s="361"/>
      <c r="CV340" s="361"/>
      <c r="CW340" s="361"/>
      <c r="CX340" s="361"/>
      <c r="CY340" s="361"/>
      <c r="CZ340" s="361"/>
      <c r="DA340" s="361"/>
      <c r="DB340" s="361"/>
      <c r="DC340" s="361"/>
      <c r="DD340" s="361"/>
      <c r="DE340" s="361"/>
      <c r="DF340" s="361"/>
      <c r="DG340" s="361"/>
      <c r="DH340" s="361"/>
      <c r="DI340" s="361"/>
      <c r="DJ340" s="361"/>
      <c r="DK340" s="361"/>
      <c r="DL340" s="361"/>
      <c r="DM340" s="361"/>
      <c r="DN340" s="361"/>
      <c r="DO340" s="361"/>
      <c r="DP340" s="361"/>
      <c r="DQ340" s="361"/>
      <c r="DR340" s="361"/>
      <c r="DS340" s="361"/>
      <c r="DT340" s="361"/>
      <c r="DU340" s="361"/>
      <c r="DV340" s="361"/>
      <c r="DW340" s="361"/>
      <c r="DX340" s="361"/>
      <c r="DY340" s="361"/>
      <c r="DZ340" s="361"/>
      <c r="EA340" s="361"/>
      <c r="EB340" s="361"/>
      <c r="EC340" s="361"/>
      <c r="ED340" s="361"/>
      <c r="EE340" s="361"/>
      <c r="EF340" s="361"/>
      <c r="EG340" s="361"/>
      <c r="EH340" s="361"/>
      <c r="EI340" s="361"/>
      <c r="EJ340" s="361"/>
      <c r="EK340" s="361"/>
      <c r="EL340" s="361"/>
      <c r="EM340" s="361"/>
      <c r="EN340" s="361"/>
      <c r="EO340" s="361"/>
      <c r="EP340" s="361"/>
      <c r="EQ340" s="361"/>
      <c r="ER340" s="361"/>
      <c r="ES340" s="361"/>
      <c r="ET340" s="361"/>
      <c r="EU340" s="361"/>
      <c r="EV340" s="361"/>
      <c r="EW340" s="361"/>
      <c r="EX340" s="361"/>
      <c r="EY340" s="361"/>
      <c r="EZ340" s="361"/>
      <c r="FA340" s="361"/>
      <c r="FB340" s="361"/>
      <c r="FC340" s="361"/>
      <c r="FD340" s="361"/>
      <c r="FE340" s="361"/>
      <c r="FF340" s="361"/>
      <c r="FG340" s="361"/>
      <c r="FH340" s="361"/>
      <c r="FI340" s="361"/>
      <c r="FJ340" s="361"/>
      <c r="FK340" s="361"/>
      <c r="FL340" s="361"/>
      <c r="FM340" s="361"/>
      <c r="FN340" s="361"/>
      <c r="FO340" s="361"/>
      <c r="FP340" s="361"/>
      <c r="FQ340" s="361"/>
      <c r="FR340" s="361"/>
      <c r="FS340" s="361"/>
      <c r="FT340" s="361"/>
      <c r="FU340" s="361"/>
      <c r="FV340" s="361"/>
      <c r="FW340" s="361"/>
      <c r="FX340" s="361"/>
      <c r="FY340" s="361"/>
      <c r="FZ340" s="361"/>
      <c r="GA340" s="361"/>
      <c r="GB340" s="361"/>
      <c r="GC340" s="361"/>
      <c r="GD340" s="361"/>
      <c r="GE340" s="361"/>
      <c r="GF340" s="361"/>
      <c r="GG340" s="361"/>
      <c r="GH340" s="361"/>
      <c r="GI340" s="361"/>
      <c r="GJ340" s="361"/>
      <c r="GK340" s="361"/>
      <c r="GL340" s="361"/>
      <c r="GM340" s="361"/>
      <c r="GN340" s="361"/>
      <c r="GO340" s="361"/>
      <c r="GP340" s="361"/>
      <c r="GQ340" s="361"/>
      <c r="GR340" s="361"/>
      <c r="GS340" s="361"/>
      <c r="GT340" s="361"/>
      <c r="GU340" s="361"/>
      <c r="GV340" s="361"/>
      <c r="GW340" s="361"/>
      <c r="GX340" s="361"/>
      <c r="GY340" s="361"/>
      <c r="GZ340" s="361"/>
      <c r="HA340" s="361"/>
      <c r="HB340" s="361"/>
      <c r="HC340" s="361"/>
      <c r="HD340" s="361"/>
      <c r="HE340" s="361"/>
      <c r="HF340" s="361"/>
      <c r="HG340" s="361"/>
      <c r="HH340" s="361"/>
      <c r="HI340" s="361"/>
      <c r="HJ340" s="361"/>
      <c r="HK340" s="361"/>
      <c r="HL340" s="361"/>
      <c r="HM340" s="361"/>
      <c r="HN340" s="361"/>
      <c r="HO340" s="361"/>
      <c r="HP340" s="361"/>
      <c r="HQ340" s="361"/>
      <c r="HR340" s="361"/>
      <c r="HS340" s="361"/>
      <c r="HT340" s="361"/>
      <c r="HU340" s="361"/>
      <c r="HV340" s="361"/>
      <c r="HW340" s="361"/>
      <c r="HX340" s="361"/>
      <c r="HY340" s="361"/>
      <c r="HZ340" s="361"/>
      <c r="IA340" s="361"/>
      <c r="IB340" s="361"/>
      <c r="IC340" s="361"/>
      <c r="ID340" s="361"/>
      <c r="IE340" s="361"/>
      <c r="IF340" s="361"/>
      <c r="IG340" s="361"/>
      <c r="IH340" s="361"/>
      <c r="II340" s="361"/>
      <c r="IJ340" s="361"/>
      <c r="IK340" s="361"/>
      <c r="IL340" s="361"/>
      <c r="IM340" s="361"/>
      <c r="IN340" s="361"/>
      <c r="IO340" s="361"/>
      <c r="IP340" s="361"/>
      <c r="IQ340" s="361"/>
      <c r="IR340" s="361"/>
      <c r="IS340" s="361"/>
      <c r="IT340" s="361"/>
    </row>
    <row r="341" spans="1:254" s="415" customFormat="1" ht="15" x14ac:dyDescent="0.25">
      <c r="A341" s="441" t="s">
        <v>830</v>
      </c>
      <c r="B341" s="368" t="s">
        <v>792</v>
      </c>
      <c r="C341" s="367" t="s">
        <v>492</v>
      </c>
      <c r="D341" s="367" t="s">
        <v>432</v>
      </c>
      <c r="E341" s="367"/>
      <c r="F341" s="386"/>
      <c r="G341" s="384">
        <f>SUM(G342)</f>
        <v>0</v>
      </c>
      <c r="H341" s="361"/>
      <c r="I341" s="361"/>
      <c r="J341" s="361"/>
      <c r="K341" s="361"/>
      <c r="L341" s="361"/>
      <c r="M341" s="361"/>
      <c r="N341" s="361"/>
      <c r="O341" s="361"/>
      <c r="P341" s="361"/>
      <c r="Q341" s="361"/>
      <c r="R341" s="361"/>
      <c r="S341" s="361"/>
      <c r="T341" s="361"/>
      <c r="U341" s="361"/>
      <c r="V341" s="361"/>
      <c r="W341" s="361"/>
      <c r="X341" s="361"/>
      <c r="Y341" s="361"/>
      <c r="Z341" s="361"/>
      <c r="AA341" s="361"/>
      <c r="AB341" s="361"/>
      <c r="AC341" s="361"/>
      <c r="AD341" s="361"/>
      <c r="AE341" s="361"/>
      <c r="AF341" s="361"/>
      <c r="AG341" s="361"/>
      <c r="AH341" s="361"/>
      <c r="AI341" s="361"/>
      <c r="AJ341" s="361"/>
      <c r="AK341" s="361"/>
      <c r="AL341" s="361"/>
      <c r="AM341" s="361"/>
      <c r="AN341" s="361"/>
      <c r="AO341" s="361"/>
      <c r="AP341" s="361"/>
      <c r="AQ341" s="361"/>
      <c r="AR341" s="361"/>
      <c r="AS341" s="361"/>
      <c r="AT341" s="361"/>
      <c r="AU341" s="361"/>
      <c r="AV341" s="361"/>
      <c r="AW341" s="361"/>
      <c r="AX341" s="361"/>
      <c r="AY341" s="361"/>
      <c r="AZ341" s="361"/>
      <c r="BA341" s="361"/>
      <c r="BB341" s="361"/>
      <c r="BC341" s="361"/>
      <c r="BD341" s="361"/>
      <c r="BE341" s="361"/>
      <c r="BF341" s="361"/>
      <c r="BG341" s="361"/>
      <c r="BH341" s="361"/>
      <c r="BI341" s="361"/>
      <c r="BJ341" s="361"/>
      <c r="BK341" s="361"/>
      <c r="BL341" s="361"/>
      <c r="BM341" s="361"/>
      <c r="BN341" s="361"/>
      <c r="BO341" s="361"/>
      <c r="BP341" s="361"/>
      <c r="BQ341" s="361"/>
      <c r="BR341" s="361"/>
      <c r="BS341" s="361"/>
      <c r="BT341" s="361"/>
      <c r="BU341" s="361"/>
      <c r="BV341" s="361"/>
      <c r="BW341" s="361"/>
      <c r="BX341" s="361"/>
      <c r="BY341" s="361"/>
      <c r="BZ341" s="361"/>
      <c r="CA341" s="361"/>
      <c r="CB341" s="361"/>
      <c r="CC341" s="361"/>
      <c r="CD341" s="361"/>
      <c r="CE341" s="361"/>
      <c r="CF341" s="361"/>
      <c r="CG341" s="361"/>
      <c r="CH341" s="361"/>
      <c r="CI341" s="361"/>
      <c r="CJ341" s="361"/>
      <c r="CK341" s="361"/>
      <c r="CL341" s="361"/>
      <c r="CM341" s="361"/>
      <c r="CN341" s="361"/>
      <c r="CO341" s="361"/>
      <c r="CP341" s="361"/>
      <c r="CQ341" s="361"/>
      <c r="CR341" s="361"/>
      <c r="CS341" s="361"/>
      <c r="CT341" s="361"/>
      <c r="CU341" s="361"/>
      <c r="CV341" s="361"/>
      <c r="CW341" s="361"/>
      <c r="CX341" s="361"/>
      <c r="CY341" s="361"/>
      <c r="CZ341" s="361"/>
      <c r="DA341" s="361"/>
      <c r="DB341" s="361"/>
      <c r="DC341" s="361"/>
      <c r="DD341" s="361"/>
      <c r="DE341" s="361"/>
      <c r="DF341" s="361"/>
      <c r="DG341" s="361"/>
      <c r="DH341" s="361"/>
      <c r="DI341" s="361"/>
      <c r="DJ341" s="361"/>
      <c r="DK341" s="361"/>
      <c r="DL341" s="361"/>
      <c r="DM341" s="361"/>
      <c r="DN341" s="361"/>
      <c r="DO341" s="361"/>
      <c r="DP341" s="361"/>
      <c r="DQ341" s="361"/>
      <c r="DR341" s="361"/>
      <c r="DS341" s="361"/>
      <c r="DT341" s="361"/>
      <c r="DU341" s="361"/>
      <c r="DV341" s="361"/>
      <c r="DW341" s="361"/>
      <c r="DX341" s="361"/>
      <c r="DY341" s="361"/>
      <c r="DZ341" s="361"/>
      <c r="EA341" s="361"/>
      <c r="EB341" s="361"/>
      <c r="EC341" s="361"/>
      <c r="ED341" s="361"/>
      <c r="EE341" s="361"/>
      <c r="EF341" s="361"/>
      <c r="EG341" s="361"/>
      <c r="EH341" s="361"/>
      <c r="EI341" s="361"/>
      <c r="EJ341" s="361"/>
      <c r="EK341" s="361"/>
      <c r="EL341" s="361"/>
      <c r="EM341" s="361"/>
      <c r="EN341" s="361"/>
      <c r="EO341" s="361"/>
      <c r="EP341" s="361"/>
      <c r="EQ341" s="361"/>
      <c r="ER341" s="361"/>
      <c r="ES341" s="361"/>
      <c r="ET341" s="361"/>
      <c r="EU341" s="361"/>
      <c r="EV341" s="361"/>
      <c r="EW341" s="361"/>
      <c r="EX341" s="361"/>
      <c r="EY341" s="361"/>
      <c r="EZ341" s="361"/>
      <c r="FA341" s="361"/>
      <c r="FB341" s="361"/>
      <c r="FC341" s="361"/>
      <c r="FD341" s="361"/>
      <c r="FE341" s="361"/>
      <c r="FF341" s="361"/>
      <c r="FG341" s="361"/>
      <c r="FH341" s="361"/>
      <c r="FI341" s="361"/>
      <c r="FJ341" s="361"/>
      <c r="FK341" s="361"/>
      <c r="FL341" s="361"/>
      <c r="FM341" s="361"/>
      <c r="FN341" s="361"/>
      <c r="FO341" s="361"/>
      <c r="FP341" s="361"/>
      <c r="FQ341" s="361"/>
      <c r="FR341" s="361"/>
      <c r="FS341" s="361"/>
      <c r="FT341" s="361"/>
      <c r="FU341" s="361"/>
      <c r="FV341" s="361"/>
      <c r="FW341" s="361"/>
      <c r="FX341" s="361"/>
      <c r="FY341" s="361"/>
      <c r="FZ341" s="361"/>
      <c r="GA341" s="361"/>
      <c r="GB341" s="361"/>
      <c r="GC341" s="361"/>
      <c r="GD341" s="361"/>
      <c r="GE341" s="361"/>
      <c r="GF341" s="361"/>
      <c r="GG341" s="361"/>
      <c r="GH341" s="361"/>
      <c r="GI341" s="361"/>
      <c r="GJ341" s="361"/>
      <c r="GK341" s="361"/>
      <c r="GL341" s="361"/>
      <c r="GM341" s="361"/>
      <c r="GN341" s="361"/>
      <c r="GO341" s="361"/>
      <c r="GP341" s="361"/>
      <c r="GQ341" s="361"/>
      <c r="GR341" s="361"/>
      <c r="GS341" s="361"/>
      <c r="GT341" s="361"/>
      <c r="GU341" s="361"/>
      <c r="GV341" s="361"/>
      <c r="GW341" s="361"/>
      <c r="GX341" s="361"/>
      <c r="GY341" s="361"/>
      <c r="GZ341" s="361"/>
      <c r="HA341" s="361"/>
      <c r="HB341" s="361"/>
      <c r="HC341" s="361"/>
      <c r="HD341" s="361"/>
      <c r="HE341" s="361"/>
      <c r="HF341" s="361"/>
      <c r="HG341" s="361"/>
      <c r="HH341" s="361"/>
      <c r="HI341" s="361"/>
      <c r="HJ341" s="361"/>
      <c r="HK341" s="361"/>
      <c r="HL341" s="361"/>
      <c r="HM341" s="361"/>
      <c r="HN341" s="361"/>
      <c r="HO341" s="361"/>
      <c r="HP341" s="361"/>
      <c r="HQ341" s="361"/>
      <c r="HR341" s="361"/>
      <c r="HS341" s="361"/>
      <c r="HT341" s="361"/>
      <c r="HU341" s="361"/>
      <c r="HV341" s="361"/>
      <c r="HW341" s="361"/>
      <c r="HX341" s="361"/>
      <c r="HY341" s="361"/>
      <c r="HZ341" s="361"/>
      <c r="IA341" s="361"/>
      <c r="IB341" s="361"/>
      <c r="IC341" s="361"/>
      <c r="ID341" s="361"/>
      <c r="IE341" s="361"/>
      <c r="IF341" s="361"/>
      <c r="IG341" s="361"/>
      <c r="IH341" s="361"/>
      <c r="II341" s="361"/>
      <c r="IJ341" s="361"/>
      <c r="IK341" s="361"/>
      <c r="IL341" s="361"/>
      <c r="IM341" s="361"/>
      <c r="IN341" s="361"/>
      <c r="IO341" s="361"/>
      <c r="IP341" s="361"/>
      <c r="IQ341" s="361"/>
      <c r="IR341" s="361"/>
      <c r="IS341" s="361"/>
      <c r="IT341" s="361"/>
    </row>
    <row r="342" spans="1:254" s="415" customFormat="1" ht="15" x14ac:dyDescent="0.25">
      <c r="A342" s="371" t="s">
        <v>462</v>
      </c>
      <c r="B342" s="387" t="s">
        <v>792</v>
      </c>
      <c r="C342" s="387" t="s">
        <v>492</v>
      </c>
      <c r="D342" s="387" t="s">
        <v>432</v>
      </c>
      <c r="E342" s="387" t="s">
        <v>463</v>
      </c>
      <c r="F342" s="386"/>
      <c r="G342" s="384">
        <f>SUM(G343)</f>
        <v>0</v>
      </c>
      <c r="H342" s="361"/>
      <c r="I342" s="361"/>
      <c r="J342" s="361"/>
      <c r="K342" s="361"/>
      <c r="L342" s="361"/>
      <c r="M342" s="361"/>
      <c r="N342" s="361"/>
      <c r="O342" s="361"/>
      <c r="P342" s="361"/>
      <c r="Q342" s="361"/>
      <c r="R342" s="361"/>
      <c r="S342" s="361"/>
      <c r="T342" s="361"/>
      <c r="U342" s="361"/>
      <c r="V342" s="361"/>
      <c r="W342" s="361"/>
      <c r="X342" s="361"/>
      <c r="Y342" s="361"/>
      <c r="Z342" s="361"/>
      <c r="AA342" s="361"/>
      <c r="AB342" s="361"/>
      <c r="AC342" s="361"/>
      <c r="AD342" s="361"/>
      <c r="AE342" s="361"/>
      <c r="AF342" s="361"/>
      <c r="AG342" s="361"/>
      <c r="AH342" s="361"/>
      <c r="AI342" s="361"/>
      <c r="AJ342" s="361"/>
      <c r="AK342" s="361"/>
      <c r="AL342" s="361"/>
      <c r="AM342" s="361"/>
      <c r="AN342" s="361"/>
      <c r="AO342" s="361"/>
      <c r="AP342" s="361"/>
      <c r="AQ342" s="361"/>
      <c r="AR342" s="361"/>
      <c r="AS342" s="361"/>
      <c r="AT342" s="361"/>
      <c r="AU342" s="361"/>
      <c r="AV342" s="361"/>
      <c r="AW342" s="361"/>
      <c r="AX342" s="361"/>
      <c r="AY342" s="361"/>
      <c r="AZ342" s="361"/>
      <c r="BA342" s="361"/>
      <c r="BB342" s="361"/>
      <c r="BC342" s="361"/>
      <c r="BD342" s="361"/>
      <c r="BE342" s="361"/>
      <c r="BF342" s="361"/>
      <c r="BG342" s="361"/>
      <c r="BH342" s="361"/>
      <c r="BI342" s="361"/>
      <c r="BJ342" s="361"/>
      <c r="BK342" s="361"/>
      <c r="BL342" s="361"/>
      <c r="BM342" s="361"/>
      <c r="BN342" s="361"/>
      <c r="BO342" s="361"/>
      <c r="BP342" s="361"/>
      <c r="BQ342" s="361"/>
      <c r="BR342" s="361"/>
      <c r="BS342" s="361"/>
      <c r="BT342" s="361"/>
      <c r="BU342" s="361"/>
      <c r="BV342" s="361"/>
      <c r="BW342" s="361"/>
      <c r="BX342" s="361"/>
      <c r="BY342" s="361"/>
      <c r="BZ342" s="361"/>
      <c r="CA342" s="361"/>
      <c r="CB342" s="361"/>
      <c r="CC342" s="361"/>
      <c r="CD342" s="361"/>
      <c r="CE342" s="361"/>
      <c r="CF342" s="361"/>
      <c r="CG342" s="361"/>
      <c r="CH342" s="361"/>
      <c r="CI342" s="361"/>
      <c r="CJ342" s="361"/>
      <c r="CK342" s="361"/>
      <c r="CL342" s="361"/>
      <c r="CM342" s="361"/>
      <c r="CN342" s="361"/>
      <c r="CO342" s="361"/>
      <c r="CP342" s="361"/>
      <c r="CQ342" s="361"/>
      <c r="CR342" s="361"/>
      <c r="CS342" s="361"/>
      <c r="CT342" s="361"/>
      <c r="CU342" s="361"/>
      <c r="CV342" s="361"/>
      <c r="CW342" s="361"/>
      <c r="CX342" s="361"/>
      <c r="CY342" s="361"/>
      <c r="CZ342" s="361"/>
      <c r="DA342" s="361"/>
      <c r="DB342" s="361"/>
      <c r="DC342" s="361"/>
      <c r="DD342" s="361"/>
      <c r="DE342" s="361"/>
      <c r="DF342" s="361"/>
      <c r="DG342" s="361"/>
      <c r="DH342" s="361"/>
      <c r="DI342" s="361"/>
      <c r="DJ342" s="361"/>
      <c r="DK342" s="361"/>
      <c r="DL342" s="361"/>
      <c r="DM342" s="361"/>
      <c r="DN342" s="361"/>
      <c r="DO342" s="361"/>
      <c r="DP342" s="361"/>
      <c r="DQ342" s="361"/>
      <c r="DR342" s="361"/>
      <c r="DS342" s="361"/>
      <c r="DT342" s="361"/>
      <c r="DU342" s="361"/>
      <c r="DV342" s="361"/>
      <c r="DW342" s="361"/>
      <c r="DX342" s="361"/>
      <c r="DY342" s="361"/>
      <c r="DZ342" s="361"/>
      <c r="EA342" s="361"/>
      <c r="EB342" s="361"/>
      <c r="EC342" s="361"/>
      <c r="ED342" s="361"/>
      <c r="EE342" s="361"/>
      <c r="EF342" s="361"/>
      <c r="EG342" s="361"/>
      <c r="EH342" s="361"/>
      <c r="EI342" s="361"/>
      <c r="EJ342" s="361"/>
      <c r="EK342" s="361"/>
      <c r="EL342" s="361"/>
      <c r="EM342" s="361"/>
      <c r="EN342" s="361"/>
      <c r="EO342" s="361"/>
      <c r="EP342" s="361"/>
      <c r="EQ342" s="361"/>
      <c r="ER342" s="361"/>
      <c r="ES342" s="361"/>
      <c r="ET342" s="361"/>
      <c r="EU342" s="361"/>
      <c r="EV342" s="361"/>
      <c r="EW342" s="361"/>
      <c r="EX342" s="361"/>
      <c r="EY342" s="361"/>
      <c r="EZ342" s="361"/>
      <c r="FA342" s="361"/>
      <c r="FB342" s="361"/>
      <c r="FC342" s="361"/>
      <c r="FD342" s="361"/>
      <c r="FE342" s="361"/>
      <c r="FF342" s="361"/>
      <c r="FG342" s="361"/>
      <c r="FH342" s="361"/>
      <c r="FI342" s="361"/>
      <c r="FJ342" s="361"/>
      <c r="FK342" s="361"/>
      <c r="FL342" s="361"/>
      <c r="FM342" s="361"/>
      <c r="FN342" s="361"/>
      <c r="FO342" s="361"/>
      <c r="FP342" s="361"/>
      <c r="FQ342" s="361"/>
      <c r="FR342" s="361"/>
      <c r="FS342" s="361"/>
      <c r="FT342" s="361"/>
      <c r="FU342" s="361"/>
      <c r="FV342" s="361"/>
      <c r="FW342" s="361"/>
      <c r="FX342" s="361"/>
      <c r="FY342" s="361"/>
      <c r="FZ342" s="361"/>
      <c r="GA342" s="361"/>
      <c r="GB342" s="361"/>
      <c r="GC342" s="361"/>
      <c r="GD342" s="361"/>
      <c r="GE342" s="361"/>
      <c r="GF342" s="361"/>
      <c r="GG342" s="361"/>
      <c r="GH342" s="361"/>
      <c r="GI342" s="361"/>
      <c r="GJ342" s="361"/>
      <c r="GK342" s="361"/>
      <c r="GL342" s="361"/>
      <c r="GM342" s="361"/>
      <c r="GN342" s="361"/>
      <c r="GO342" s="361"/>
      <c r="GP342" s="361"/>
      <c r="GQ342" s="361"/>
      <c r="GR342" s="361"/>
      <c r="GS342" s="361"/>
      <c r="GT342" s="361"/>
      <c r="GU342" s="361"/>
      <c r="GV342" s="361"/>
      <c r="GW342" s="361"/>
      <c r="GX342" s="361"/>
      <c r="GY342" s="361"/>
      <c r="GZ342" s="361"/>
      <c r="HA342" s="361"/>
      <c r="HB342" s="361"/>
      <c r="HC342" s="361"/>
      <c r="HD342" s="361"/>
      <c r="HE342" s="361"/>
      <c r="HF342" s="361"/>
      <c r="HG342" s="361"/>
      <c r="HH342" s="361"/>
      <c r="HI342" s="361"/>
      <c r="HJ342" s="361"/>
      <c r="HK342" s="361"/>
      <c r="HL342" s="361"/>
      <c r="HM342" s="361"/>
      <c r="HN342" s="361"/>
      <c r="HO342" s="361"/>
      <c r="HP342" s="361"/>
      <c r="HQ342" s="361"/>
      <c r="HR342" s="361"/>
      <c r="HS342" s="361"/>
      <c r="HT342" s="361"/>
      <c r="HU342" s="361"/>
      <c r="HV342" s="361"/>
      <c r="HW342" s="361"/>
      <c r="HX342" s="361"/>
      <c r="HY342" s="361"/>
      <c r="HZ342" s="361"/>
      <c r="IA342" s="361"/>
      <c r="IB342" s="361"/>
      <c r="IC342" s="361"/>
      <c r="ID342" s="361"/>
      <c r="IE342" s="361"/>
      <c r="IF342" s="361"/>
      <c r="IG342" s="361"/>
      <c r="IH342" s="361"/>
      <c r="II342" s="361"/>
      <c r="IJ342" s="361"/>
      <c r="IK342" s="361"/>
      <c r="IL342" s="361"/>
      <c r="IM342" s="361"/>
      <c r="IN342" s="361"/>
      <c r="IO342" s="361"/>
      <c r="IP342" s="361"/>
      <c r="IQ342" s="361"/>
      <c r="IR342" s="361"/>
      <c r="IS342" s="361"/>
      <c r="IT342" s="361"/>
    </row>
    <row r="343" spans="1:254" s="415" customFormat="1" ht="15" x14ac:dyDescent="0.25">
      <c r="A343" s="381" t="s">
        <v>614</v>
      </c>
      <c r="B343" s="383" t="s">
        <v>792</v>
      </c>
      <c r="C343" s="386" t="s">
        <v>492</v>
      </c>
      <c r="D343" s="386" t="s">
        <v>432</v>
      </c>
      <c r="E343" s="386" t="s">
        <v>606</v>
      </c>
      <c r="F343" s="386"/>
      <c r="G343" s="384">
        <f>SUM(G344)</f>
        <v>0</v>
      </c>
      <c r="H343" s="361"/>
      <c r="I343" s="361"/>
      <c r="J343" s="361"/>
      <c r="K343" s="361"/>
      <c r="L343" s="361"/>
      <c r="M343" s="361"/>
      <c r="N343" s="361"/>
      <c r="O343" s="361"/>
      <c r="P343" s="361"/>
      <c r="Q343" s="361"/>
      <c r="R343" s="361"/>
      <c r="S343" s="361"/>
      <c r="T343" s="361"/>
      <c r="U343" s="361"/>
      <c r="V343" s="361"/>
      <c r="W343" s="361"/>
      <c r="X343" s="361"/>
      <c r="Y343" s="361"/>
      <c r="Z343" s="361"/>
      <c r="AA343" s="361"/>
      <c r="AB343" s="361"/>
      <c r="AC343" s="361"/>
      <c r="AD343" s="361"/>
      <c r="AE343" s="361"/>
      <c r="AF343" s="361"/>
      <c r="AG343" s="361"/>
      <c r="AH343" s="361"/>
      <c r="AI343" s="361"/>
      <c r="AJ343" s="361"/>
      <c r="AK343" s="361"/>
      <c r="AL343" s="361"/>
      <c r="AM343" s="361"/>
      <c r="AN343" s="361"/>
      <c r="AO343" s="361"/>
      <c r="AP343" s="361"/>
      <c r="AQ343" s="361"/>
      <c r="AR343" s="361"/>
      <c r="AS343" s="361"/>
      <c r="AT343" s="361"/>
      <c r="AU343" s="361"/>
      <c r="AV343" s="361"/>
      <c r="AW343" s="361"/>
      <c r="AX343" s="361"/>
      <c r="AY343" s="361"/>
      <c r="AZ343" s="361"/>
      <c r="BA343" s="361"/>
      <c r="BB343" s="361"/>
      <c r="BC343" s="361"/>
      <c r="BD343" s="361"/>
      <c r="BE343" s="361"/>
      <c r="BF343" s="361"/>
      <c r="BG343" s="361"/>
      <c r="BH343" s="361"/>
      <c r="BI343" s="361"/>
      <c r="BJ343" s="361"/>
      <c r="BK343" s="361"/>
      <c r="BL343" s="361"/>
      <c r="BM343" s="361"/>
      <c r="BN343" s="361"/>
      <c r="BO343" s="361"/>
      <c r="BP343" s="361"/>
      <c r="BQ343" s="361"/>
      <c r="BR343" s="361"/>
      <c r="BS343" s="361"/>
      <c r="BT343" s="361"/>
      <c r="BU343" s="361"/>
      <c r="BV343" s="361"/>
      <c r="BW343" s="361"/>
      <c r="BX343" s="361"/>
      <c r="BY343" s="361"/>
      <c r="BZ343" s="361"/>
      <c r="CA343" s="361"/>
      <c r="CB343" s="361"/>
      <c r="CC343" s="361"/>
      <c r="CD343" s="361"/>
      <c r="CE343" s="361"/>
      <c r="CF343" s="361"/>
      <c r="CG343" s="361"/>
      <c r="CH343" s="361"/>
      <c r="CI343" s="361"/>
      <c r="CJ343" s="361"/>
      <c r="CK343" s="361"/>
      <c r="CL343" s="361"/>
      <c r="CM343" s="361"/>
      <c r="CN343" s="361"/>
      <c r="CO343" s="361"/>
      <c r="CP343" s="361"/>
      <c r="CQ343" s="361"/>
      <c r="CR343" s="361"/>
      <c r="CS343" s="361"/>
      <c r="CT343" s="361"/>
      <c r="CU343" s="361"/>
      <c r="CV343" s="361"/>
      <c r="CW343" s="361"/>
      <c r="CX343" s="361"/>
      <c r="CY343" s="361"/>
      <c r="CZ343" s="361"/>
      <c r="DA343" s="361"/>
      <c r="DB343" s="361"/>
      <c r="DC343" s="361"/>
      <c r="DD343" s="361"/>
      <c r="DE343" s="361"/>
      <c r="DF343" s="361"/>
      <c r="DG343" s="361"/>
      <c r="DH343" s="361"/>
      <c r="DI343" s="361"/>
      <c r="DJ343" s="361"/>
      <c r="DK343" s="361"/>
      <c r="DL343" s="361"/>
      <c r="DM343" s="361"/>
      <c r="DN343" s="361"/>
      <c r="DO343" s="361"/>
      <c r="DP343" s="361"/>
      <c r="DQ343" s="361"/>
      <c r="DR343" s="361"/>
      <c r="DS343" s="361"/>
      <c r="DT343" s="361"/>
      <c r="DU343" s="361"/>
      <c r="DV343" s="361"/>
      <c r="DW343" s="361"/>
      <c r="DX343" s="361"/>
      <c r="DY343" s="361"/>
      <c r="DZ343" s="361"/>
      <c r="EA343" s="361"/>
      <c r="EB343" s="361"/>
      <c r="EC343" s="361"/>
      <c r="ED343" s="361"/>
      <c r="EE343" s="361"/>
      <c r="EF343" s="361"/>
      <c r="EG343" s="361"/>
      <c r="EH343" s="361"/>
      <c r="EI343" s="361"/>
      <c r="EJ343" s="361"/>
      <c r="EK343" s="361"/>
      <c r="EL343" s="361"/>
      <c r="EM343" s="361"/>
      <c r="EN343" s="361"/>
      <c r="EO343" s="361"/>
      <c r="EP343" s="361"/>
      <c r="EQ343" s="361"/>
      <c r="ER343" s="361"/>
      <c r="ES343" s="361"/>
      <c r="ET343" s="361"/>
      <c r="EU343" s="361"/>
      <c r="EV343" s="361"/>
      <c r="EW343" s="361"/>
      <c r="EX343" s="361"/>
      <c r="EY343" s="361"/>
      <c r="EZ343" s="361"/>
      <c r="FA343" s="361"/>
      <c r="FB343" s="361"/>
      <c r="FC343" s="361"/>
      <c r="FD343" s="361"/>
      <c r="FE343" s="361"/>
      <c r="FF343" s="361"/>
      <c r="FG343" s="361"/>
      <c r="FH343" s="361"/>
      <c r="FI343" s="361"/>
      <c r="FJ343" s="361"/>
      <c r="FK343" s="361"/>
      <c r="FL343" s="361"/>
      <c r="FM343" s="361"/>
      <c r="FN343" s="361"/>
      <c r="FO343" s="361"/>
      <c r="FP343" s="361"/>
      <c r="FQ343" s="361"/>
      <c r="FR343" s="361"/>
      <c r="FS343" s="361"/>
      <c r="FT343" s="361"/>
      <c r="FU343" s="361"/>
      <c r="FV343" s="361"/>
      <c r="FW343" s="361"/>
      <c r="FX343" s="361"/>
      <c r="FY343" s="361"/>
      <c r="FZ343" s="361"/>
      <c r="GA343" s="361"/>
      <c r="GB343" s="361"/>
      <c r="GC343" s="361"/>
      <c r="GD343" s="361"/>
      <c r="GE343" s="361"/>
      <c r="GF343" s="361"/>
      <c r="GG343" s="361"/>
      <c r="GH343" s="361"/>
      <c r="GI343" s="361"/>
      <c r="GJ343" s="361"/>
      <c r="GK343" s="361"/>
      <c r="GL343" s="361"/>
      <c r="GM343" s="361"/>
      <c r="GN343" s="361"/>
      <c r="GO343" s="361"/>
      <c r="GP343" s="361"/>
      <c r="GQ343" s="361"/>
      <c r="GR343" s="361"/>
      <c r="GS343" s="361"/>
      <c r="GT343" s="361"/>
      <c r="GU343" s="361"/>
      <c r="GV343" s="361"/>
      <c r="GW343" s="361"/>
      <c r="GX343" s="361"/>
      <c r="GY343" s="361"/>
      <c r="GZ343" s="361"/>
      <c r="HA343" s="361"/>
      <c r="HB343" s="361"/>
      <c r="HC343" s="361"/>
      <c r="HD343" s="361"/>
      <c r="HE343" s="361"/>
      <c r="HF343" s="361"/>
      <c r="HG343" s="361"/>
      <c r="HH343" s="361"/>
      <c r="HI343" s="361"/>
      <c r="HJ343" s="361"/>
      <c r="HK343" s="361"/>
      <c r="HL343" s="361"/>
      <c r="HM343" s="361"/>
      <c r="HN343" s="361"/>
      <c r="HO343" s="361"/>
      <c r="HP343" s="361"/>
      <c r="HQ343" s="361"/>
      <c r="HR343" s="361"/>
      <c r="HS343" s="361"/>
      <c r="HT343" s="361"/>
      <c r="HU343" s="361"/>
      <c r="HV343" s="361"/>
      <c r="HW343" s="361"/>
      <c r="HX343" s="361"/>
      <c r="HY343" s="361"/>
      <c r="HZ343" s="361"/>
      <c r="IA343" s="361"/>
      <c r="IB343" s="361"/>
      <c r="IC343" s="361"/>
      <c r="ID343" s="361"/>
      <c r="IE343" s="361"/>
      <c r="IF343" s="361"/>
      <c r="IG343" s="361"/>
      <c r="IH343" s="361"/>
      <c r="II343" s="361"/>
      <c r="IJ343" s="361"/>
      <c r="IK343" s="361"/>
      <c r="IL343" s="361"/>
      <c r="IM343" s="361"/>
      <c r="IN343" s="361"/>
      <c r="IO343" s="361"/>
      <c r="IP343" s="361"/>
      <c r="IQ343" s="361"/>
      <c r="IR343" s="361"/>
      <c r="IS343" s="361"/>
      <c r="IT343" s="361"/>
    </row>
    <row r="344" spans="1:254" s="415" customFormat="1" ht="15" x14ac:dyDescent="0.25">
      <c r="A344" s="376" t="s">
        <v>794</v>
      </c>
      <c r="B344" s="391">
        <v>510</v>
      </c>
      <c r="C344" s="389" t="s">
        <v>492</v>
      </c>
      <c r="D344" s="389" t="s">
        <v>432</v>
      </c>
      <c r="E344" s="389" t="s">
        <v>606</v>
      </c>
      <c r="F344" s="389" t="s">
        <v>428</v>
      </c>
      <c r="G344" s="384">
        <v>0</v>
      </c>
      <c r="H344" s="361"/>
      <c r="I344" s="361"/>
      <c r="J344" s="361"/>
      <c r="K344" s="361"/>
      <c r="L344" s="361"/>
      <c r="M344" s="361"/>
      <c r="N344" s="361"/>
      <c r="O344" s="361"/>
      <c r="P344" s="361"/>
      <c r="Q344" s="361"/>
      <c r="R344" s="361"/>
      <c r="S344" s="361"/>
      <c r="T344" s="361"/>
      <c r="U344" s="361"/>
      <c r="V344" s="361"/>
      <c r="W344" s="361"/>
      <c r="X344" s="361"/>
      <c r="Y344" s="361"/>
      <c r="Z344" s="361"/>
      <c r="AA344" s="361"/>
      <c r="AB344" s="361"/>
      <c r="AC344" s="361"/>
      <c r="AD344" s="361"/>
      <c r="AE344" s="361"/>
      <c r="AF344" s="361"/>
      <c r="AG344" s="361"/>
      <c r="AH344" s="361"/>
      <c r="AI344" s="361"/>
      <c r="AJ344" s="361"/>
      <c r="AK344" s="361"/>
      <c r="AL344" s="361"/>
      <c r="AM344" s="361"/>
      <c r="AN344" s="361"/>
      <c r="AO344" s="361"/>
      <c r="AP344" s="361"/>
      <c r="AQ344" s="361"/>
      <c r="AR344" s="361"/>
      <c r="AS344" s="361"/>
      <c r="AT344" s="361"/>
      <c r="AU344" s="361"/>
      <c r="AV344" s="361"/>
      <c r="AW344" s="361"/>
      <c r="AX344" s="361"/>
      <c r="AY344" s="361"/>
      <c r="AZ344" s="361"/>
      <c r="BA344" s="361"/>
      <c r="BB344" s="361"/>
      <c r="BC344" s="361"/>
      <c r="BD344" s="361"/>
      <c r="BE344" s="361"/>
      <c r="BF344" s="361"/>
      <c r="BG344" s="361"/>
      <c r="BH344" s="361"/>
      <c r="BI344" s="361"/>
      <c r="BJ344" s="361"/>
      <c r="BK344" s="361"/>
      <c r="BL344" s="361"/>
      <c r="BM344" s="361"/>
      <c r="BN344" s="361"/>
      <c r="BO344" s="361"/>
      <c r="BP344" s="361"/>
      <c r="BQ344" s="361"/>
      <c r="BR344" s="361"/>
      <c r="BS344" s="361"/>
      <c r="BT344" s="361"/>
      <c r="BU344" s="361"/>
      <c r="BV344" s="361"/>
      <c r="BW344" s="361"/>
      <c r="BX344" s="361"/>
      <c r="BY344" s="361"/>
      <c r="BZ344" s="361"/>
      <c r="CA344" s="361"/>
      <c r="CB344" s="361"/>
      <c r="CC344" s="361"/>
      <c r="CD344" s="361"/>
      <c r="CE344" s="361"/>
      <c r="CF344" s="361"/>
      <c r="CG344" s="361"/>
      <c r="CH344" s="361"/>
      <c r="CI344" s="361"/>
      <c r="CJ344" s="361"/>
      <c r="CK344" s="361"/>
      <c r="CL344" s="361"/>
      <c r="CM344" s="361"/>
      <c r="CN344" s="361"/>
      <c r="CO344" s="361"/>
      <c r="CP344" s="361"/>
      <c r="CQ344" s="361"/>
      <c r="CR344" s="361"/>
      <c r="CS344" s="361"/>
      <c r="CT344" s="361"/>
      <c r="CU344" s="361"/>
      <c r="CV344" s="361"/>
      <c r="CW344" s="361"/>
      <c r="CX344" s="361"/>
      <c r="CY344" s="361"/>
      <c r="CZ344" s="361"/>
      <c r="DA344" s="361"/>
      <c r="DB344" s="361"/>
      <c r="DC344" s="361"/>
      <c r="DD344" s="361"/>
      <c r="DE344" s="361"/>
      <c r="DF344" s="361"/>
      <c r="DG344" s="361"/>
      <c r="DH344" s="361"/>
      <c r="DI344" s="361"/>
      <c r="DJ344" s="361"/>
      <c r="DK344" s="361"/>
      <c r="DL344" s="361"/>
      <c r="DM344" s="361"/>
      <c r="DN344" s="361"/>
      <c r="DO344" s="361"/>
      <c r="DP344" s="361"/>
      <c r="DQ344" s="361"/>
      <c r="DR344" s="361"/>
      <c r="DS344" s="361"/>
      <c r="DT344" s="361"/>
      <c r="DU344" s="361"/>
      <c r="DV344" s="361"/>
      <c r="DW344" s="361"/>
      <c r="DX344" s="361"/>
      <c r="DY344" s="361"/>
      <c r="DZ344" s="361"/>
      <c r="EA344" s="361"/>
      <c r="EB344" s="361"/>
      <c r="EC344" s="361"/>
      <c r="ED344" s="361"/>
      <c r="EE344" s="361"/>
      <c r="EF344" s="361"/>
      <c r="EG344" s="361"/>
      <c r="EH344" s="361"/>
      <c r="EI344" s="361"/>
      <c r="EJ344" s="361"/>
      <c r="EK344" s="361"/>
      <c r="EL344" s="361"/>
      <c r="EM344" s="361"/>
      <c r="EN344" s="361"/>
      <c r="EO344" s="361"/>
      <c r="EP344" s="361"/>
      <c r="EQ344" s="361"/>
      <c r="ER344" s="361"/>
      <c r="ES344" s="361"/>
      <c r="ET344" s="361"/>
      <c r="EU344" s="361"/>
      <c r="EV344" s="361"/>
      <c r="EW344" s="361"/>
      <c r="EX344" s="361"/>
      <c r="EY344" s="361"/>
      <c r="EZ344" s="361"/>
      <c r="FA344" s="361"/>
      <c r="FB344" s="361"/>
      <c r="FC344" s="361"/>
      <c r="FD344" s="361"/>
      <c r="FE344" s="361"/>
      <c r="FF344" s="361"/>
      <c r="FG344" s="361"/>
      <c r="FH344" s="361"/>
      <c r="FI344" s="361"/>
      <c r="FJ344" s="361"/>
      <c r="FK344" s="361"/>
      <c r="FL344" s="361"/>
      <c r="FM344" s="361"/>
      <c r="FN344" s="361"/>
      <c r="FO344" s="361"/>
      <c r="FP344" s="361"/>
      <c r="FQ344" s="361"/>
      <c r="FR344" s="361"/>
      <c r="FS344" s="361"/>
      <c r="FT344" s="361"/>
      <c r="FU344" s="361"/>
      <c r="FV344" s="361"/>
      <c r="FW344" s="361"/>
      <c r="FX344" s="361"/>
      <c r="FY344" s="361"/>
      <c r="FZ344" s="361"/>
      <c r="GA344" s="361"/>
      <c r="GB344" s="361"/>
      <c r="GC344" s="361"/>
      <c r="GD344" s="361"/>
      <c r="GE344" s="361"/>
      <c r="GF344" s="361"/>
      <c r="GG344" s="361"/>
      <c r="GH344" s="361"/>
      <c r="GI344" s="361"/>
      <c r="GJ344" s="361"/>
      <c r="GK344" s="361"/>
      <c r="GL344" s="361"/>
      <c r="GM344" s="361"/>
      <c r="GN344" s="361"/>
      <c r="GO344" s="361"/>
      <c r="GP344" s="361"/>
      <c r="GQ344" s="361"/>
      <c r="GR344" s="361"/>
      <c r="GS344" s="361"/>
      <c r="GT344" s="361"/>
      <c r="GU344" s="361"/>
      <c r="GV344" s="361"/>
      <c r="GW344" s="361"/>
      <c r="GX344" s="361"/>
      <c r="GY344" s="361"/>
      <c r="GZ344" s="361"/>
      <c r="HA344" s="361"/>
      <c r="HB344" s="361"/>
      <c r="HC344" s="361"/>
      <c r="HD344" s="361"/>
      <c r="HE344" s="361"/>
      <c r="HF344" s="361"/>
      <c r="HG344" s="361"/>
      <c r="HH344" s="361"/>
      <c r="HI344" s="361"/>
      <c r="HJ344" s="361"/>
      <c r="HK344" s="361"/>
      <c r="HL344" s="361"/>
      <c r="HM344" s="361"/>
      <c r="HN344" s="361"/>
      <c r="HO344" s="361"/>
      <c r="HP344" s="361"/>
      <c r="HQ344" s="361"/>
      <c r="HR344" s="361"/>
      <c r="HS344" s="361"/>
      <c r="HT344" s="361"/>
      <c r="HU344" s="361"/>
      <c r="HV344" s="361"/>
      <c r="HW344" s="361"/>
      <c r="HX344" s="361"/>
      <c r="HY344" s="361"/>
      <c r="HZ344" s="361"/>
      <c r="IA344" s="361"/>
      <c r="IB344" s="361"/>
      <c r="IC344" s="361"/>
      <c r="ID344" s="361"/>
      <c r="IE344" s="361"/>
      <c r="IF344" s="361"/>
      <c r="IG344" s="361"/>
      <c r="IH344" s="361"/>
      <c r="II344" s="361"/>
      <c r="IJ344" s="361"/>
      <c r="IK344" s="361"/>
      <c r="IL344" s="361"/>
      <c r="IM344" s="361"/>
      <c r="IN344" s="361"/>
      <c r="IO344" s="361"/>
      <c r="IP344" s="361"/>
      <c r="IQ344" s="361"/>
      <c r="IR344" s="361"/>
      <c r="IS344" s="361"/>
      <c r="IT344" s="361"/>
    </row>
    <row r="345" spans="1:254" s="415" customFormat="1" ht="15" x14ac:dyDescent="0.25">
      <c r="A345" s="454" t="s">
        <v>629</v>
      </c>
      <c r="B345" s="394" t="s">
        <v>792</v>
      </c>
      <c r="C345" s="394" t="s">
        <v>620</v>
      </c>
      <c r="D345" s="394" t="s">
        <v>422</v>
      </c>
      <c r="E345" s="394"/>
      <c r="F345" s="394"/>
      <c r="G345" s="455">
        <f>SUM(G346)</f>
        <v>1225</v>
      </c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  <c r="T345" s="418"/>
      <c r="U345" s="418"/>
      <c r="V345" s="418"/>
      <c r="W345" s="418"/>
      <c r="X345" s="418"/>
      <c r="Y345" s="418"/>
      <c r="Z345" s="418"/>
      <c r="AA345" s="418"/>
      <c r="AB345" s="418"/>
      <c r="AC345" s="418"/>
      <c r="AD345" s="418"/>
      <c r="AE345" s="418"/>
      <c r="AF345" s="418"/>
      <c r="AG345" s="418"/>
      <c r="AH345" s="418"/>
      <c r="AI345" s="418"/>
      <c r="AJ345" s="418"/>
      <c r="AK345" s="418"/>
      <c r="AL345" s="418"/>
      <c r="AM345" s="418"/>
      <c r="AN345" s="418"/>
      <c r="AO345" s="418"/>
      <c r="AP345" s="418"/>
      <c r="AQ345" s="418"/>
      <c r="AR345" s="418"/>
      <c r="AS345" s="418"/>
      <c r="AT345" s="418"/>
      <c r="AU345" s="418"/>
      <c r="AV345" s="418"/>
      <c r="AW345" s="418"/>
      <c r="AX345" s="418"/>
      <c r="AY345" s="418"/>
      <c r="AZ345" s="418"/>
      <c r="BA345" s="418"/>
      <c r="BB345" s="418"/>
      <c r="BC345" s="418"/>
      <c r="BD345" s="418"/>
      <c r="BE345" s="418"/>
      <c r="BF345" s="418"/>
      <c r="BG345" s="418"/>
      <c r="BH345" s="418"/>
      <c r="BI345" s="418"/>
      <c r="BJ345" s="418"/>
      <c r="BK345" s="418"/>
      <c r="BL345" s="418"/>
      <c r="BM345" s="418"/>
      <c r="BN345" s="418"/>
      <c r="BO345" s="418"/>
      <c r="BP345" s="418"/>
      <c r="BQ345" s="418"/>
      <c r="BR345" s="418"/>
      <c r="BS345" s="418"/>
      <c r="BT345" s="418"/>
      <c r="BU345" s="418"/>
      <c r="BV345" s="418"/>
      <c r="BW345" s="418"/>
      <c r="BX345" s="418"/>
      <c r="BY345" s="418"/>
      <c r="BZ345" s="418"/>
      <c r="CA345" s="418"/>
      <c r="CB345" s="418"/>
      <c r="CC345" s="418"/>
      <c r="CD345" s="418"/>
      <c r="CE345" s="418"/>
      <c r="CF345" s="418"/>
      <c r="CG345" s="418"/>
      <c r="CH345" s="418"/>
      <c r="CI345" s="418"/>
      <c r="CJ345" s="418"/>
      <c r="CK345" s="418"/>
      <c r="CL345" s="418"/>
      <c r="CM345" s="418"/>
      <c r="CN345" s="418"/>
      <c r="CO345" s="418"/>
      <c r="CP345" s="418"/>
      <c r="CQ345" s="418"/>
      <c r="CR345" s="418"/>
      <c r="CS345" s="418"/>
      <c r="CT345" s="418"/>
      <c r="CU345" s="418"/>
      <c r="CV345" s="418"/>
      <c r="CW345" s="418"/>
      <c r="CX345" s="418"/>
      <c r="CY345" s="418"/>
      <c r="CZ345" s="418"/>
      <c r="DA345" s="418"/>
      <c r="DB345" s="418"/>
      <c r="DC345" s="418"/>
      <c r="DD345" s="418"/>
      <c r="DE345" s="418"/>
      <c r="DF345" s="418"/>
      <c r="DG345" s="418"/>
      <c r="DH345" s="418"/>
      <c r="DI345" s="418"/>
      <c r="DJ345" s="418"/>
      <c r="DK345" s="418"/>
      <c r="DL345" s="418"/>
      <c r="DM345" s="418"/>
      <c r="DN345" s="418"/>
      <c r="DO345" s="418"/>
      <c r="DP345" s="418"/>
      <c r="DQ345" s="418"/>
      <c r="DR345" s="418"/>
      <c r="DS345" s="418"/>
      <c r="DT345" s="418"/>
      <c r="DU345" s="418"/>
      <c r="DV345" s="418"/>
      <c r="DW345" s="418"/>
      <c r="DX345" s="418"/>
      <c r="DY345" s="418"/>
      <c r="DZ345" s="418"/>
      <c r="EA345" s="418"/>
      <c r="EB345" s="418"/>
      <c r="EC345" s="418"/>
      <c r="ED345" s="418"/>
      <c r="EE345" s="418"/>
      <c r="EF345" s="418"/>
      <c r="EG345" s="418"/>
      <c r="EH345" s="418"/>
      <c r="EI345" s="418"/>
      <c r="EJ345" s="418"/>
      <c r="EK345" s="418"/>
      <c r="EL345" s="418"/>
      <c r="EM345" s="418"/>
      <c r="EN345" s="418"/>
      <c r="EO345" s="418"/>
      <c r="EP345" s="418"/>
      <c r="EQ345" s="418"/>
      <c r="ER345" s="418"/>
      <c r="ES345" s="418"/>
      <c r="ET345" s="418"/>
      <c r="EU345" s="418"/>
      <c r="EV345" s="418"/>
      <c r="EW345" s="418"/>
      <c r="EX345" s="418"/>
      <c r="EY345" s="418"/>
      <c r="EZ345" s="418"/>
      <c r="FA345" s="418"/>
      <c r="FB345" s="418"/>
      <c r="FC345" s="418"/>
      <c r="FD345" s="418"/>
      <c r="FE345" s="418"/>
      <c r="FF345" s="418"/>
      <c r="FG345" s="418"/>
      <c r="FH345" s="418"/>
      <c r="FI345" s="418"/>
      <c r="FJ345" s="418"/>
      <c r="FK345" s="418"/>
      <c r="FL345" s="418"/>
      <c r="FM345" s="418"/>
      <c r="FN345" s="418"/>
      <c r="FO345" s="418"/>
      <c r="FP345" s="418"/>
      <c r="FQ345" s="418"/>
      <c r="FR345" s="418"/>
      <c r="FS345" s="418"/>
      <c r="FT345" s="418"/>
      <c r="FU345" s="418"/>
      <c r="FV345" s="418"/>
      <c r="FW345" s="418"/>
      <c r="FX345" s="418"/>
      <c r="FY345" s="418"/>
      <c r="FZ345" s="418"/>
      <c r="GA345" s="418"/>
      <c r="GB345" s="418"/>
      <c r="GC345" s="418"/>
      <c r="GD345" s="418"/>
      <c r="GE345" s="418"/>
      <c r="GF345" s="418"/>
      <c r="GG345" s="418"/>
      <c r="GH345" s="418"/>
      <c r="GI345" s="418"/>
      <c r="GJ345" s="418"/>
      <c r="GK345" s="418"/>
      <c r="GL345" s="418"/>
      <c r="GM345" s="418"/>
      <c r="GN345" s="418"/>
      <c r="GO345" s="418"/>
      <c r="GP345" s="418"/>
      <c r="GQ345" s="418"/>
      <c r="GR345" s="418"/>
      <c r="GS345" s="418"/>
      <c r="GT345" s="418"/>
      <c r="GU345" s="418"/>
      <c r="GV345" s="418"/>
      <c r="GW345" s="418"/>
      <c r="GX345" s="418"/>
      <c r="GY345" s="418"/>
      <c r="GZ345" s="418"/>
      <c r="HA345" s="418"/>
      <c r="HB345" s="418"/>
      <c r="HC345" s="418"/>
      <c r="HD345" s="418"/>
      <c r="HE345" s="418"/>
      <c r="HF345" s="418"/>
      <c r="HG345" s="418"/>
      <c r="HH345" s="418"/>
      <c r="HI345" s="418"/>
      <c r="HJ345" s="418"/>
      <c r="HK345" s="418"/>
      <c r="HL345" s="418"/>
      <c r="HM345" s="418"/>
      <c r="HN345" s="418"/>
      <c r="HO345" s="418"/>
      <c r="HP345" s="418"/>
      <c r="HQ345" s="418"/>
      <c r="HR345" s="418"/>
      <c r="HS345" s="418"/>
      <c r="HT345" s="418"/>
      <c r="HU345" s="418"/>
      <c r="HV345" s="418"/>
      <c r="HW345" s="418"/>
      <c r="HX345" s="418"/>
      <c r="HY345" s="418"/>
      <c r="HZ345" s="418"/>
      <c r="IA345" s="418"/>
      <c r="IB345" s="418"/>
      <c r="IC345" s="418"/>
      <c r="ID345" s="418"/>
      <c r="IE345" s="418"/>
      <c r="IF345" s="418"/>
      <c r="IG345" s="418"/>
      <c r="IH345" s="418"/>
      <c r="II345" s="418"/>
      <c r="IJ345" s="418"/>
      <c r="IK345" s="418"/>
      <c r="IL345" s="418"/>
      <c r="IM345" s="418"/>
      <c r="IN345" s="418"/>
      <c r="IO345" s="418"/>
      <c r="IP345" s="418"/>
      <c r="IQ345" s="418"/>
      <c r="IR345" s="418"/>
      <c r="IS345" s="418"/>
      <c r="IT345" s="418"/>
    </row>
    <row r="346" spans="1:254" ht="13.5" x14ac:dyDescent="0.25">
      <c r="A346" s="456" t="s">
        <v>630</v>
      </c>
      <c r="B346" s="387" t="s">
        <v>792</v>
      </c>
      <c r="C346" s="373" t="s">
        <v>620</v>
      </c>
      <c r="D346" s="373" t="s">
        <v>422</v>
      </c>
      <c r="E346" s="373"/>
      <c r="F346" s="373"/>
      <c r="G346" s="422">
        <f>SUM(G347+G363)</f>
        <v>1225</v>
      </c>
    </row>
    <row r="347" spans="1:254" s="415" customFormat="1" ht="13.5" x14ac:dyDescent="0.25">
      <c r="A347" s="457" t="s">
        <v>623</v>
      </c>
      <c r="B347" s="387" t="s">
        <v>792</v>
      </c>
      <c r="C347" s="373" t="s">
        <v>620</v>
      </c>
      <c r="D347" s="373" t="s">
        <v>422</v>
      </c>
      <c r="E347" s="373"/>
      <c r="F347" s="373"/>
      <c r="G347" s="422">
        <f>SUM(G348+G351+G354+G357+G360)</f>
        <v>825</v>
      </c>
      <c r="H347" s="348"/>
      <c r="I347" s="348"/>
      <c r="J347" s="348"/>
      <c r="K347" s="348"/>
      <c r="L347" s="348"/>
      <c r="M347" s="348"/>
      <c r="N347" s="348"/>
      <c r="O347" s="348"/>
      <c r="P347" s="348"/>
      <c r="Q347" s="348"/>
      <c r="R347" s="348"/>
      <c r="S347" s="348"/>
      <c r="T347" s="348"/>
      <c r="U347" s="348"/>
      <c r="V347" s="348"/>
      <c r="W347" s="348"/>
      <c r="X347" s="348"/>
      <c r="Y347" s="348"/>
      <c r="Z347" s="348"/>
      <c r="AA347" s="348"/>
      <c r="AB347" s="348"/>
      <c r="AC347" s="348"/>
      <c r="AD347" s="348"/>
      <c r="AE347" s="348"/>
      <c r="AF347" s="348"/>
      <c r="AG347" s="348"/>
      <c r="AH347" s="348"/>
      <c r="AI347" s="348"/>
      <c r="AJ347" s="348"/>
      <c r="AK347" s="348"/>
      <c r="AL347" s="348"/>
      <c r="AM347" s="348"/>
      <c r="AN347" s="348"/>
      <c r="AO347" s="348"/>
      <c r="AP347" s="348"/>
      <c r="AQ347" s="348"/>
      <c r="AR347" s="348"/>
      <c r="AS347" s="348"/>
      <c r="AT347" s="348"/>
      <c r="AU347" s="348"/>
      <c r="AV347" s="348"/>
      <c r="AW347" s="348"/>
      <c r="AX347" s="348"/>
      <c r="AY347" s="348"/>
      <c r="AZ347" s="348"/>
      <c r="BA347" s="348"/>
      <c r="BB347" s="348"/>
      <c r="BC347" s="348"/>
      <c r="BD347" s="348"/>
      <c r="BE347" s="348"/>
      <c r="BF347" s="348"/>
      <c r="BG347" s="348"/>
      <c r="BH347" s="348"/>
      <c r="BI347" s="348"/>
      <c r="BJ347" s="348"/>
      <c r="BK347" s="348"/>
      <c r="BL347" s="348"/>
      <c r="BM347" s="348"/>
      <c r="BN347" s="348"/>
      <c r="BO347" s="348"/>
      <c r="BP347" s="348"/>
      <c r="BQ347" s="348"/>
      <c r="BR347" s="348"/>
      <c r="BS347" s="348"/>
      <c r="BT347" s="348"/>
      <c r="BU347" s="348"/>
      <c r="BV347" s="348"/>
      <c r="BW347" s="348"/>
      <c r="BX347" s="348"/>
      <c r="BY347" s="348"/>
      <c r="BZ347" s="348"/>
      <c r="CA347" s="348"/>
      <c r="CB347" s="348"/>
      <c r="CC347" s="348"/>
      <c r="CD347" s="348"/>
      <c r="CE347" s="348"/>
      <c r="CF347" s="348"/>
      <c r="CG347" s="348"/>
      <c r="CH347" s="348"/>
      <c r="CI347" s="348"/>
      <c r="CJ347" s="348"/>
      <c r="CK347" s="348"/>
      <c r="CL347" s="348"/>
      <c r="CM347" s="348"/>
      <c r="CN347" s="348"/>
      <c r="CO347" s="348"/>
      <c r="CP347" s="348"/>
      <c r="CQ347" s="348"/>
      <c r="CR347" s="348"/>
      <c r="CS347" s="348"/>
      <c r="CT347" s="348"/>
      <c r="CU347" s="348"/>
      <c r="CV347" s="348"/>
      <c r="CW347" s="348"/>
      <c r="CX347" s="348"/>
      <c r="CY347" s="348"/>
      <c r="CZ347" s="348"/>
      <c r="DA347" s="348"/>
      <c r="DB347" s="348"/>
      <c r="DC347" s="348"/>
      <c r="DD347" s="348"/>
      <c r="DE347" s="348"/>
      <c r="DF347" s="348"/>
      <c r="DG347" s="348"/>
      <c r="DH347" s="348"/>
      <c r="DI347" s="348"/>
      <c r="DJ347" s="348"/>
      <c r="DK347" s="348"/>
      <c r="DL347" s="348"/>
      <c r="DM347" s="348"/>
      <c r="DN347" s="348"/>
      <c r="DO347" s="348"/>
      <c r="DP347" s="348"/>
      <c r="DQ347" s="348"/>
      <c r="DR347" s="348"/>
      <c r="DS347" s="348"/>
      <c r="DT347" s="348"/>
      <c r="DU347" s="348"/>
      <c r="DV347" s="348"/>
      <c r="DW347" s="348"/>
      <c r="DX347" s="348"/>
      <c r="DY347" s="348"/>
      <c r="DZ347" s="348"/>
      <c r="EA347" s="348"/>
      <c r="EB347" s="348"/>
      <c r="EC347" s="348"/>
      <c r="ED347" s="348"/>
      <c r="EE347" s="348"/>
      <c r="EF347" s="348"/>
      <c r="EG347" s="348"/>
      <c r="EH347" s="348"/>
      <c r="EI347" s="348"/>
      <c r="EJ347" s="348"/>
      <c r="EK347" s="348"/>
      <c r="EL347" s="348"/>
      <c r="EM347" s="348"/>
      <c r="EN347" s="348"/>
      <c r="EO347" s="348"/>
      <c r="EP347" s="348"/>
      <c r="EQ347" s="348"/>
      <c r="ER347" s="348"/>
      <c r="ES347" s="348"/>
      <c r="ET347" s="348"/>
      <c r="EU347" s="348"/>
      <c r="EV347" s="348"/>
      <c r="EW347" s="348"/>
      <c r="EX347" s="348"/>
      <c r="EY347" s="348"/>
      <c r="EZ347" s="348"/>
      <c r="FA347" s="348"/>
      <c r="FB347" s="348"/>
      <c r="FC347" s="348"/>
      <c r="FD347" s="348"/>
      <c r="FE347" s="348"/>
      <c r="FF347" s="348"/>
      <c r="FG347" s="348"/>
      <c r="FH347" s="348"/>
      <c r="FI347" s="348"/>
      <c r="FJ347" s="348"/>
      <c r="FK347" s="348"/>
      <c r="FL347" s="348"/>
      <c r="FM347" s="348"/>
      <c r="FN347" s="348"/>
      <c r="FO347" s="348"/>
      <c r="FP347" s="348"/>
      <c r="FQ347" s="348"/>
      <c r="FR347" s="348"/>
      <c r="FS347" s="348"/>
      <c r="FT347" s="348"/>
      <c r="FU347" s="348"/>
      <c r="FV347" s="348"/>
      <c r="FW347" s="348"/>
      <c r="FX347" s="348"/>
      <c r="FY347" s="348"/>
      <c r="FZ347" s="348"/>
      <c r="GA347" s="348"/>
      <c r="GB347" s="348"/>
      <c r="GC347" s="348"/>
      <c r="GD347" s="348"/>
      <c r="GE347" s="348"/>
      <c r="GF347" s="348"/>
      <c r="GG347" s="348"/>
      <c r="GH347" s="348"/>
      <c r="GI347" s="348"/>
      <c r="GJ347" s="348"/>
      <c r="GK347" s="348"/>
      <c r="GL347" s="348"/>
      <c r="GM347" s="348"/>
      <c r="GN347" s="348"/>
      <c r="GO347" s="348"/>
      <c r="GP347" s="348"/>
      <c r="GQ347" s="348"/>
      <c r="GR347" s="348"/>
      <c r="GS347" s="348"/>
      <c r="GT347" s="348"/>
      <c r="GU347" s="348"/>
      <c r="GV347" s="348"/>
      <c r="GW347" s="348"/>
      <c r="GX347" s="348"/>
      <c r="GY347" s="348"/>
      <c r="GZ347" s="348"/>
      <c r="HA347" s="348"/>
      <c r="HB347" s="348"/>
      <c r="HC347" s="348"/>
      <c r="HD347" s="348"/>
      <c r="HE347" s="348"/>
      <c r="HF347" s="348"/>
      <c r="HG347" s="348"/>
      <c r="HH347" s="348"/>
      <c r="HI347" s="348"/>
      <c r="HJ347" s="348"/>
      <c r="HK347" s="348"/>
      <c r="HL347" s="348"/>
      <c r="HM347" s="348"/>
      <c r="HN347" s="348"/>
      <c r="HO347" s="348"/>
      <c r="HP347" s="348"/>
      <c r="HQ347" s="348"/>
      <c r="HR347" s="348"/>
      <c r="HS347" s="348"/>
      <c r="HT347" s="348"/>
      <c r="HU347" s="348"/>
      <c r="HV347" s="348"/>
      <c r="HW347" s="348"/>
      <c r="HX347" s="348"/>
      <c r="HY347" s="348"/>
      <c r="HZ347" s="348"/>
      <c r="IA347" s="348"/>
      <c r="IB347" s="348"/>
      <c r="IC347" s="348"/>
      <c r="ID347" s="348"/>
      <c r="IE347" s="348"/>
      <c r="IF347" s="348"/>
      <c r="IG347" s="348"/>
      <c r="IH347" s="348"/>
      <c r="II347" s="348"/>
      <c r="IJ347" s="348"/>
      <c r="IK347" s="348"/>
      <c r="IL347" s="348"/>
      <c r="IM347" s="348"/>
      <c r="IN347" s="348"/>
      <c r="IO347" s="348"/>
      <c r="IP347" s="348"/>
      <c r="IQ347" s="348"/>
      <c r="IR347" s="348"/>
      <c r="IS347" s="348"/>
      <c r="IT347" s="348"/>
    </row>
    <row r="348" spans="1:254" s="238" customFormat="1" ht="25.5" x14ac:dyDescent="0.2">
      <c r="A348" s="458" t="s">
        <v>837</v>
      </c>
      <c r="B348" s="386" t="s">
        <v>792</v>
      </c>
      <c r="C348" s="383" t="s">
        <v>620</v>
      </c>
      <c r="D348" s="383" t="s">
        <v>422</v>
      </c>
      <c r="E348" s="383" t="s">
        <v>633</v>
      </c>
      <c r="F348" s="383"/>
      <c r="G348" s="425">
        <f>SUM(G350+G349)</f>
        <v>120</v>
      </c>
      <c r="H348" s="348"/>
      <c r="I348" s="348"/>
      <c r="J348" s="348"/>
      <c r="K348" s="348"/>
      <c r="L348" s="348"/>
      <c r="M348" s="348"/>
      <c r="N348" s="348"/>
      <c r="O348" s="348"/>
      <c r="P348" s="348"/>
      <c r="Q348" s="348"/>
      <c r="R348" s="348"/>
      <c r="S348" s="348"/>
      <c r="T348" s="348"/>
      <c r="U348" s="348"/>
      <c r="V348" s="348"/>
      <c r="W348" s="348"/>
      <c r="X348" s="348"/>
      <c r="Y348" s="348"/>
      <c r="Z348" s="348"/>
      <c r="AA348" s="348"/>
      <c r="AB348" s="348"/>
      <c r="AC348" s="348"/>
      <c r="AD348" s="348"/>
      <c r="AE348" s="348"/>
      <c r="AF348" s="348"/>
      <c r="AG348" s="348"/>
      <c r="AH348" s="348"/>
      <c r="AI348" s="348"/>
      <c r="AJ348" s="348"/>
      <c r="AK348" s="348"/>
      <c r="AL348" s="348"/>
      <c r="AM348" s="348"/>
      <c r="AN348" s="348"/>
      <c r="AO348" s="348"/>
      <c r="AP348" s="348"/>
      <c r="AQ348" s="348"/>
      <c r="AR348" s="348"/>
      <c r="AS348" s="348"/>
      <c r="AT348" s="348"/>
      <c r="AU348" s="348"/>
      <c r="AV348" s="348"/>
      <c r="AW348" s="348"/>
      <c r="AX348" s="348"/>
      <c r="AY348" s="348"/>
      <c r="AZ348" s="348"/>
      <c r="BA348" s="348"/>
      <c r="BB348" s="348"/>
      <c r="BC348" s="348"/>
      <c r="BD348" s="348"/>
      <c r="BE348" s="348"/>
      <c r="BF348" s="348"/>
      <c r="BG348" s="348"/>
      <c r="BH348" s="348"/>
      <c r="BI348" s="348"/>
      <c r="BJ348" s="348"/>
      <c r="BK348" s="348"/>
      <c r="BL348" s="348"/>
      <c r="BM348" s="348"/>
      <c r="BN348" s="348"/>
      <c r="BO348" s="348"/>
      <c r="BP348" s="348"/>
      <c r="BQ348" s="348"/>
      <c r="BR348" s="348"/>
      <c r="BS348" s="348"/>
      <c r="BT348" s="348"/>
      <c r="BU348" s="348"/>
      <c r="BV348" s="348"/>
      <c r="BW348" s="348"/>
      <c r="BX348" s="348"/>
      <c r="BY348" s="348"/>
      <c r="BZ348" s="348"/>
      <c r="CA348" s="348"/>
      <c r="CB348" s="348"/>
      <c r="CC348" s="348"/>
      <c r="CD348" s="348"/>
      <c r="CE348" s="348"/>
      <c r="CF348" s="348"/>
      <c r="CG348" s="348"/>
      <c r="CH348" s="348"/>
      <c r="CI348" s="348"/>
      <c r="CJ348" s="348"/>
      <c r="CK348" s="348"/>
      <c r="CL348" s="348"/>
      <c r="CM348" s="348"/>
      <c r="CN348" s="348"/>
      <c r="CO348" s="348"/>
      <c r="CP348" s="348"/>
      <c r="CQ348" s="348"/>
      <c r="CR348" s="348"/>
      <c r="CS348" s="348"/>
      <c r="CT348" s="348"/>
      <c r="CU348" s="348"/>
      <c r="CV348" s="348"/>
      <c r="CW348" s="348"/>
      <c r="CX348" s="348"/>
      <c r="CY348" s="348"/>
      <c r="CZ348" s="348"/>
      <c r="DA348" s="348"/>
      <c r="DB348" s="348"/>
      <c r="DC348" s="348"/>
      <c r="DD348" s="348"/>
      <c r="DE348" s="348"/>
      <c r="DF348" s="348"/>
      <c r="DG348" s="348"/>
      <c r="DH348" s="348"/>
      <c r="DI348" s="348"/>
      <c r="DJ348" s="348"/>
      <c r="DK348" s="348"/>
      <c r="DL348" s="348"/>
      <c r="DM348" s="348"/>
      <c r="DN348" s="348"/>
      <c r="DO348" s="348"/>
      <c r="DP348" s="348"/>
      <c r="DQ348" s="348"/>
      <c r="DR348" s="348"/>
      <c r="DS348" s="348"/>
      <c r="DT348" s="348"/>
      <c r="DU348" s="348"/>
      <c r="DV348" s="348"/>
      <c r="DW348" s="348"/>
      <c r="DX348" s="348"/>
      <c r="DY348" s="348"/>
      <c r="DZ348" s="348"/>
      <c r="EA348" s="348"/>
      <c r="EB348" s="348"/>
      <c r="EC348" s="348"/>
      <c r="ED348" s="348"/>
      <c r="EE348" s="348"/>
      <c r="EF348" s="348"/>
      <c r="EG348" s="348"/>
      <c r="EH348" s="348"/>
      <c r="EI348" s="348"/>
      <c r="EJ348" s="348"/>
      <c r="EK348" s="348"/>
      <c r="EL348" s="348"/>
      <c r="EM348" s="348"/>
      <c r="EN348" s="348"/>
      <c r="EO348" s="348"/>
      <c r="EP348" s="348"/>
      <c r="EQ348" s="348"/>
      <c r="ER348" s="348"/>
      <c r="ES348" s="348"/>
      <c r="ET348" s="348"/>
      <c r="EU348" s="348"/>
      <c r="EV348" s="348"/>
      <c r="EW348" s="348"/>
      <c r="EX348" s="348"/>
      <c r="EY348" s="348"/>
      <c r="EZ348" s="348"/>
      <c r="FA348" s="348"/>
      <c r="FB348" s="348"/>
      <c r="FC348" s="348"/>
      <c r="FD348" s="348"/>
      <c r="FE348" s="348"/>
      <c r="FF348" s="348"/>
      <c r="FG348" s="348"/>
      <c r="FH348" s="348"/>
      <c r="FI348" s="348"/>
      <c r="FJ348" s="348"/>
      <c r="FK348" s="348"/>
      <c r="FL348" s="348"/>
      <c r="FM348" s="348"/>
      <c r="FN348" s="348"/>
      <c r="FO348" s="348"/>
      <c r="FP348" s="348"/>
      <c r="FQ348" s="348"/>
      <c r="FR348" s="348"/>
      <c r="FS348" s="348"/>
      <c r="FT348" s="348"/>
      <c r="FU348" s="348"/>
      <c r="FV348" s="348"/>
      <c r="FW348" s="348"/>
      <c r="FX348" s="348"/>
      <c r="FY348" s="348"/>
      <c r="FZ348" s="348"/>
      <c r="GA348" s="348"/>
      <c r="GB348" s="348"/>
      <c r="GC348" s="348"/>
      <c r="GD348" s="348"/>
      <c r="GE348" s="348"/>
      <c r="GF348" s="348"/>
      <c r="GG348" s="348"/>
      <c r="GH348" s="348"/>
      <c r="GI348" s="348"/>
      <c r="GJ348" s="348"/>
      <c r="GK348" s="348"/>
      <c r="GL348" s="348"/>
      <c r="GM348" s="348"/>
      <c r="GN348" s="348"/>
      <c r="GO348" s="348"/>
      <c r="GP348" s="348"/>
      <c r="GQ348" s="348"/>
      <c r="GR348" s="348"/>
      <c r="GS348" s="348"/>
      <c r="GT348" s="348"/>
      <c r="GU348" s="348"/>
      <c r="GV348" s="348"/>
      <c r="GW348" s="348"/>
      <c r="GX348" s="348"/>
      <c r="GY348" s="348"/>
      <c r="GZ348" s="348"/>
      <c r="HA348" s="348"/>
      <c r="HB348" s="348"/>
      <c r="HC348" s="348"/>
      <c r="HD348" s="348"/>
      <c r="HE348" s="348"/>
      <c r="HF348" s="348"/>
      <c r="HG348" s="348"/>
      <c r="HH348" s="348"/>
      <c r="HI348" s="348"/>
      <c r="HJ348" s="348"/>
      <c r="HK348" s="348"/>
      <c r="HL348" s="348"/>
      <c r="HM348" s="348"/>
      <c r="HN348" s="348"/>
      <c r="HO348" s="348"/>
      <c r="HP348" s="348"/>
      <c r="HQ348" s="348"/>
      <c r="HR348" s="348"/>
      <c r="HS348" s="348"/>
      <c r="HT348" s="348"/>
      <c r="HU348" s="348"/>
      <c r="HV348" s="348"/>
      <c r="HW348" s="348"/>
      <c r="HX348" s="348"/>
      <c r="HY348" s="348"/>
      <c r="HZ348" s="348"/>
      <c r="IA348" s="348"/>
      <c r="IB348" s="348"/>
      <c r="IC348" s="348"/>
      <c r="ID348" s="348"/>
      <c r="IE348" s="348"/>
      <c r="IF348" s="348"/>
      <c r="IG348" s="348"/>
      <c r="IH348" s="348"/>
      <c r="II348" s="348"/>
      <c r="IJ348" s="348"/>
      <c r="IK348" s="348"/>
      <c r="IL348" s="348"/>
      <c r="IM348" s="348"/>
      <c r="IN348" s="348"/>
      <c r="IO348" s="348"/>
      <c r="IP348" s="348"/>
      <c r="IQ348" s="348"/>
      <c r="IR348" s="348"/>
      <c r="IS348" s="348"/>
      <c r="IT348" s="348"/>
    </row>
    <row r="349" spans="1:254" s="238" customFormat="1" x14ac:dyDescent="0.2">
      <c r="A349" s="376" t="s">
        <v>794</v>
      </c>
      <c r="B349" s="389" t="s">
        <v>792</v>
      </c>
      <c r="C349" s="378" t="s">
        <v>620</v>
      </c>
      <c r="D349" s="378" t="s">
        <v>422</v>
      </c>
      <c r="E349" s="378" t="s">
        <v>633</v>
      </c>
      <c r="F349" s="378" t="s">
        <v>428</v>
      </c>
      <c r="G349" s="425">
        <v>1</v>
      </c>
      <c r="H349" s="348"/>
      <c r="I349" s="348"/>
      <c r="J349" s="348"/>
      <c r="K349" s="348"/>
      <c r="L349" s="348"/>
      <c r="M349" s="348"/>
      <c r="N349" s="348"/>
      <c r="O349" s="348"/>
      <c r="P349" s="348"/>
      <c r="Q349" s="348"/>
      <c r="R349" s="348"/>
      <c r="S349" s="348"/>
      <c r="T349" s="348"/>
      <c r="U349" s="348"/>
      <c r="V349" s="348"/>
      <c r="W349" s="348"/>
      <c r="X349" s="348"/>
      <c r="Y349" s="348"/>
      <c r="Z349" s="348"/>
      <c r="AA349" s="348"/>
      <c r="AB349" s="348"/>
      <c r="AC349" s="348"/>
      <c r="AD349" s="348"/>
      <c r="AE349" s="348"/>
      <c r="AF349" s="348"/>
      <c r="AG349" s="348"/>
      <c r="AH349" s="348"/>
      <c r="AI349" s="348"/>
      <c r="AJ349" s="348"/>
      <c r="AK349" s="348"/>
      <c r="AL349" s="348"/>
      <c r="AM349" s="348"/>
      <c r="AN349" s="348"/>
      <c r="AO349" s="348"/>
      <c r="AP349" s="348"/>
      <c r="AQ349" s="348"/>
      <c r="AR349" s="348"/>
      <c r="AS349" s="348"/>
      <c r="AT349" s="348"/>
      <c r="AU349" s="348"/>
      <c r="AV349" s="348"/>
      <c r="AW349" s="348"/>
      <c r="AX349" s="348"/>
      <c r="AY349" s="348"/>
      <c r="AZ349" s="348"/>
      <c r="BA349" s="348"/>
      <c r="BB349" s="348"/>
      <c r="BC349" s="348"/>
      <c r="BD349" s="348"/>
      <c r="BE349" s="348"/>
      <c r="BF349" s="348"/>
      <c r="BG349" s="348"/>
      <c r="BH349" s="348"/>
      <c r="BI349" s="348"/>
      <c r="BJ349" s="348"/>
      <c r="BK349" s="348"/>
      <c r="BL349" s="348"/>
      <c r="BM349" s="348"/>
      <c r="BN349" s="348"/>
      <c r="BO349" s="348"/>
      <c r="BP349" s="348"/>
      <c r="BQ349" s="348"/>
      <c r="BR349" s="348"/>
      <c r="BS349" s="348"/>
      <c r="BT349" s="348"/>
      <c r="BU349" s="348"/>
      <c r="BV349" s="348"/>
      <c r="BW349" s="348"/>
      <c r="BX349" s="348"/>
      <c r="BY349" s="348"/>
      <c r="BZ349" s="348"/>
      <c r="CA349" s="348"/>
      <c r="CB349" s="348"/>
      <c r="CC349" s="348"/>
      <c r="CD349" s="348"/>
      <c r="CE349" s="348"/>
      <c r="CF349" s="348"/>
      <c r="CG349" s="348"/>
      <c r="CH349" s="348"/>
      <c r="CI349" s="348"/>
      <c r="CJ349" s="348"/>
      <c r="CK349" s="348"/>
      <c r="CL349" s="348"/>
      <c r="CM349" s="348"/>
      <c r="CN349" s="348"/>
      <c r="CO349" s="348"/>
      <c r="CP349" s="348"/>
      <c r="CQ349" s="348"/>
      <c r="CR349" s="348"/>
      <c r="CS349" s="348"/>
      <c r="CT349" s="348"/>
      <c r="CU349" s="348"/>
      <c r="CV349" s="348"/>
      <c r="CW349" s="348"/>
      <c r="CX349" s="348"/>
      <c r="CY349" s="348"/>
      <c r="CZ349" s="348"/>
      <c r="DA349" s="348"/>
      <c r="DB349" s="348"/>
      <c r="DC349" s="348"/>
      <c r="DD349" s="348"/>
      <c r="DE349" s="348"/>
      <c r="DF349" s="348"/>
      <c r="DG349" s="348"/>
      <c r="DH349" s="348"/>
      <c r="DI349" s="348"/>
      <c r="DJ349" s="348"/>
      <c r="DK349" s="348"/>
      <c r="DL349" s="348"/>
      <c r="DM349" s="348"/>
      <c r="DN349" s="348"/>
      <c r="DO349" s="348"/>
      <c r="DP349" s="348"/>
      <c r="DQ349" s="348"/>
      <c r="DR349" s="348"/>
      <c r="DS349" s="348"/>
      <c r="DT349" s="348"/>
      <c r="DU349" s="348"/>
      <c r="DV349" s="348"/>
      <c r="DW349" s="348"/>
      <c r="DX349" s="348"/>
      <c r="DY349" s="348"/>
      <c r="DZ349" s="348"/>
      <c r="EA349" s="348"/>
      <c r="EB349" s="348"/>
      <c r="EC349" s="348"/>
      <c r="ED349" s="348"/>
      <c r="EE349" s="348"/>
      <c r="EF349" s="348"/>
      <c r="EG349" s="348"/>
      <c r="EH349" s="348"/>
      <c r="EI349" s="348"/>
      <c r="EJ349" s="348"/>
      <c r="EK349" s="348"/>
      <c r="EL349" s="348"/>
      <c r="EM349" s="348"/>
      <c r="EN349" s="348"/>
      <c r="EO349" s="348"/>
      <c r="EP349" s="348"/>
      <c r="EQ349" s="348"/>
      <c r="ER349" s="348"/>
      <c r="ES349" s="348"/>
      <c r="ET349" s="348"/>
      <c r="EU349" s="348"/>
      <c r="EV349" s="348"/>
      <c r="EW349" s="348"/>
      <c r="EX349" s="348"/>
      <c r="EY349" s="348"/>
      <c r="EZ349" s="348"/>
      <c r="FA349" s="348"/>
      <c r="FB349" s="348"/>
      <c r="FC349" s="348"/>
      <c r="FD349" s="348"/>
      <c r="FE349" s="348"/>
      <c r="FF349" s="348"/>
      <c r="FG349" s="348"/>
      <c r="FH349" s="348"/>
      <c r="FI349" s="348"/>
      <c r="FJ349" s="348"/>
      <c r="FK349" s="348"/>
      <c r="FL349" s="348"/>
      <c r="FM349" s="348"/>
      <c r="FN349" s="348"/>
      <c r="FO349" s="348"/>
      <c r="FP349" s="348"/>
      <c r="FQ349" s="348"/>
      <c r="FR349" s="348"/>
      <c r="FS349" s="348"/>
      <c r="FT349" s="348"/>
      <c r="FU349" s="348"/>
      <c r="FV349" s="348"/>
      <c r="FW349" s="348"/>
      <c r="FX349" s="348"/>
      <c r="FY349" s="348"/>
      <c r="FZ349" s="348"/>
      <c r="GA349" s="348"/>
      <c r="GB349" s="348"/>
      <c r="GC349" s="348"/>
      <c r="GD349" s="348"/>
      <c r="GE349" s="348"/>
      <c r="GF349" s="348"/>
      <c r="GG349" s="348"/>
      <c r="GH349" s="348"/>
      <c r="GI349" s="348"/>
      <c r="GJ349" s="348"/>
      <c r="GK349" s="348"/>
      <c r="GL349" s="348"/>
      <c r="GM349" s="348"/>
      <c r="GN349" s="348"/>
      <c r="GO349" s="348"/>
      <c r="GP349" s="348"/>
      <c r="GQ349" s="348"/>
      <c r="GR349" s="348"/>
      <c r="GS349" s="348"/>
      <c r="GT349" s="348"/>
      <c r="GU349" s="348"/>
      <c r="GV349" s="348"/>
      <c r="GW349" s="348"/>
      <c r="GX349" s="348"/>
      <c r="GY349" s="348"/>
      <c r="GZ349" s="348"/>
      <c r="HA349" s="348"/>
      <c r="HB349" s="348"/>
      <c r="HC349" s="348"/>
      <c r="HD349" s="348"/>
      <c r="HE349" s="348"/>
      <c r="HF349" s="348"/>
      <c r="HG349" s="348"/>
      <c r="HH349" s="348"/>
      <c r="HI349" s="348"/>
      <c r="HJ349" s="348"/>
      <c r="HK349" s="348"/>
      <c r="HL349" s="348"/>
      <c r="HM349" s="348"/>
      <c r="HN349" s="348"/>
      <c r="HO349" s="348"/>
      <c r="HP349" s="348"/>
      <c r="HQ349" s="348"/>
      <c r="HR349" s="348"/>
      <c r="HS349" s="348"/>
      <c r="HT349" s="348"/>
      <c r="HU349" s="348"/>
      <c r="HV349" s="348"/>
      <c r="HW349" s="348"/>
      <c r="HX349" s="348"/>
      <c r="HY349" s="348"/>
      <c r="HZ349" s="348"/>
      <c r="IA349" s="348"/>
      <c r="IB349" s="348"/>
      <c r="IC349" s="348"/>
      <c r="ID349" s="348"/>
      <c r="IE349" s="348"/>
      <c r="IF349" s="348"/>
      <c r="IG349" s="348"/>
      <c r="IH349" s="348"/>
      <c r="II349" s="348"/>
      <c r="IJ349" s="348"/>
      <c r="IK349" s="348"/>
      <c r="IL349" s="348"/>
      <c r="IM349" s="348"/>
      <c r="IN349" s="348"/>
      <c r="IO349" s="348"/>
      <c r="IP349" s="348"/>
      <c r="IQ349" s="348"/>
      <c r="IR349" s="348"/>
      <c r="IS349" s="348"/>
      <c r="IT349" s="348"/>
    </row>
    <row r="350" spans="1:254" s="380" customFormat="1" x14ac:dyDescent="0.2">
      <c r="A350" s="376" t="s">
        <v>592</v>
      </c>
      <c r="B350" s="389" t="s">
        <v>792</v>
      </c>
      <c r="C350" s="378" t="s">
        <v>620</v>
      </c>
      <c r="D350" s="378" t="s">
        <v>422</v>
      </c>
      <c r="E350" s="378" t="s">
        <v>633</v>
      </c>
      <c r="F350" s="378" t="s">
        <v>593</v>
      </c>
      <c r="G350" s="417">
        <v>119</v>
      </c>
      <c r="H350" s="348"/>
      <c r="I350" s="348"/>
      <c r="J350" s="348"/>
      <c r="K350" s="348"/>
      <c r="L350" s="348"/>
      <c r="M350" s="348"/>
      <c r="N350" s="348"/>
      <c r="O350" s="348"/>
      <c r="P350" s="348"/>
      <c r="Q350" s="348"/>
      <c r="R350" s="348"/>
      <c r="S350" s="348"/>
      <c r="T350" s="348"/>
      <c r="U350" s="348"/>
      <c r="V350" s="348"/>
      <c r="W350" s="348"/>
      <c r="X350" s="348"/>
      <c r="Y350" s="348"/>
      <c r="Z350" s="348"/>
      <c r="AA350" s="348"/>
      <c r="AB350" s="348"/>
      <c r="AC350" s="348"/>
      <c r="AD350" s="348"/>
      <c r="AE350" s="348"/>
      <c r="AF350" s="348"/>
      <c r="AG350" s="348"/>
      <c r="AH350" s="348"/>
      <c r="AI350" s="348"/>
      <c r="AJ350" s="348"/>
      <c r="AK350" s="348"/>
      <c r="AL350" s="348"/>
      <c r="AM350" s="348"/>
      <c r="AN350" s="348"/>
      <c r="AO350" s="348"/>
      <c r="AP350" s="348"/>
      <c r="AQ350" s="348"/>
      <c r="AR350" s="348"/>
      <c r="AS350" s="348"/>
      <c r="AT350" s="348"/>
      <c r="AU350" s="348"/>
      <c r="AV350" s="348"/>
      <c r="AW350" s="348"/>
      <c r="AX350" s="348"/>
      <c r="AY350" s="348"/>
      <c r="AZ350" s="348"/>
      <c r="BA350" s="348"/>
      <c r="BB350" s="348"/>
      <c r="BC350" s="348"/>
      <c r="BD350" s="348"/>
      <c r="BE350" s="348"/>
      <c r="BF350" s="348"/>
      <c r="BG350" s="348"/>
      <c r="BH350" s="348"/>
      <c r="BI350" s="348"/>
      <c r="BJ350" s="348"/>
      <c r="BK350" s="348"/>
      <c r="BL350" s="348"/>
      <c r="BM350" s="348"/>
      <c r="BN350" s="348"/>
      <c r="BO350" s="348"/>
      <c r="BP350" s="348"/>
      <c r="BQ350" s="348"/>
      <c r="BR350" s="348"/>
      <c r="BS350" s="348"/>
      <c r="BT350" s="348"/>
      <c r="BU350" s="348"/>
      <c r="BV350" s="348"/>
      <c r="BW350" s="348"/>
      <c r="BX350" s="348"/>
      <c r="BY350" s="348"/>
      <c r="BZ350" s="348"/>
      <c r="CA350" s="348"/>
      <c r="CB350" s="348"/>
      <c r="CC350" s="348"/>
      <c r="CD350" s="348"/>
      <c r="CE350" s="348"/>
      <c r="CF350" s="348"/>
      <c r="CG350" s="348"/>
      <c r="CH350" s="348"/>
      <c r="CI350" s="348"/>
      <c r="CJ350" s="348"/>
      <c r="CK350" s="348"/>
      <c r="CL350" s="348"/>
      <c r="CM350" s="348"/>
      <c r="CN350" s="348"/>
      <c r="CO350" s="348"/>
      <c r="CP350" s="348"/>
      <c r="CQ350" s="348"/>
      <c r="CR350" s="348"/>
      <c r="CS350" s="348"/>
      <c r="CT350" s="348"/>
      <c r="CU350" s="348"/>
      <c r="CV350" s="348"/>
      <c r="CW350" s="348"/>
      <c r="CX350" s="348"/>
      <c r="CY350" s="348"/>
      <c r="CZ350" s="348"/>
      <c r="DA350" s="348"/>
      <c r="DB350" s="348"/>
      <c r="DC350" s="348"/>
      <c r="DD350" s="348"/>
      <c r="DE350" s="348"/>
      <c r="DF350" s="348"/>
      <c r="DG350" s="348"/>
      <c r="DH350" s="348"/>
      <c r="DI350" s="348"/>
      <c r="DJ350" s="348"/>
      <c r="DK350" s="348"/>
      <c r="DL350" s="348"/>
      <c r="DM350" s="348"/>
      <c r="DN350" s="348"/>
      <c r="DO350" s="348"/>
      <c r="DP350" s="348"/>
      <c r="DQ350" s="348"/>
      <c r="DR350" s="348"/>
      <c r="DS350" s="348"/>
      <c r="DT350" s="348"/>
      <c r="DU350" s="348"/>
      <c r="DV350" s="348"/>
      <c r="DW350" s="348"/>
      <c r="DX350" s="348"/>
      <c r="DY350" s="348"/>
      <c r="DZ350" s="348"/>
      <c r="EA350" s="348"/>
      <c r="EB350" s="348"/>
      <c r="EC350" s="348"/>
      <c r="ED350" s="348"/>
      <c r="EE350" s="348"/>
      <c r="EF350" s="348"/>
      <c r="EG350" s="348"/>
      <c r="EH350" s="348"/>
      <c r="EI350" s="348"/>
      <c r="EJ350" s="348"/>
      <c r="EK350" s="348"/>
      <c r="EL350" s="348"/>
      <c r="EM350" s="348"/>
      <c r="EN350" s="348"/>
      <c r="EO350" s="348"/>
      <c r="EP350" s="348"/>
      <c r="EQ350" s="348"/>
      <c r="ER350" s="348"/>
      <c r="ES350" s="348"/>
      <c r="ET350" s="348"/>
      <c r="EU350" s="348"/>
      <c r="EV350" s="348"/>
      <c r="EW350" s="348"/>
      <c r="EX350" s="348"/>
      <c r="EY350" s="348"/>
      <c r="EZ350" s="348"/>
      <c r="FA350" s="348"/>
      <c r="FB350" s="348"/>
      <c r="FC350" s="348"/>
      <c r="FD350" s="348"/>
      <c r="FE350" s="348"/>
      <c r="FF350" s="348"/>
      <c r="FG350" s="348"/>
      <c r="FH350" s="348"/>
      <c r="FI350" s="348"/>
      <c r="FJ350" s="348"/>
      <c r="FK350" s="348"/>
      <c r="FL350" s="348"/>
      <c r="FM350" s="348"/>
      <c r="FN350" s="348"/>
      <c r="FO350" s="348"/>
      <c r="FP350" s="348"/>
      <c r="FQ350" s="348"/>
      <c r="FR350" s="348"/>
      <c r="FS350" s="348"/>
      <c r="FT350" s="348"/>
      <c r="FU350" s="348"/>
      <c r="FV350" s="348"/>
      <c r="FW350" s="348"/>
      <c r="FX350" s="348"/>
      <c r="FY350" s="348"/>
      <c r="FZ350" s="348"/>
      <c r="GA350" s="348"/>
      <c r="GB350" s="348"/>
      <c r="GC350" s="348"/>
      <c r="GD350" s="348"/>
      <c r="GE350" s="348"/>
      <c r="GF350" s="348"/>
      <c r="GG350" s="348"/>
      <c r="GH350" s="348"/>
      <c r="GI350" s="348"/>
      <c r="GJ350" s="348"/>
      <c r="GK350" s="348"/>
      <c r="GL350" s="348"/>
      <c r="GM350" s="348"/>
      <c r="GN350" s="348"/>
      <c r="GO350" s="348"/>
      <c r="GP350" s="348"/>
      <c r="GQ350" s="348"/>
      <c r="GR350" s="348"/>
      <c r="GS350" s="348"/>
      <c r="GT350" s="348"/>
      <c r="GU350" s="348"/>
      <c r="GV350" s="348"/>
      <c r="GW350" s="348"/>
      <c r="GX350" s="348"/>
      <c r="GY350" s="348"/>
      <c r="GZ350" s="348"/>
      <c r="HA350" s="348"/>
      <c r="HB350" s="348"/>
      <c r="HC350" s="348"/>
      <c r="HD350" s="348"/>
      <c r="HE350" s="348"/>
      <c r="HF350" s="348"/>
      <c r="HG350" s="348"/>
      <c r="HH350" s="348"/>
      <c r="HI350" s="348"/>
      <c r="HJ350" s="348"/>
      <c r="HK350" s="348"/>
      <c r="HL350" s="348"/>
      <c r="HM350" s="348"/>
      <c r="HN350" s="348"/>
      <c r="HO350" s="348"/>
      <c r="HP350" s="348"/>
      <c r="HQ350" s="348"/>
      <c r="HR350" s="348"/>
      <c r="HS350" s="348"/>
      <c r="HT350" s="348"/>
      <c r="HU350" s="348"/>
      <c r="HV350" s="348"/>
      <c r="HW350" s="348"/>
      <c r="HX350" s="348"/>
      <c r="HY350" s="348"/>
      <c r="HZ350" s="348"/>
      <c r="IA350" s="348"/>
      <c r="IB350" s="348"/>
      <c r="IC350" s="348"/>
      <c r="ID350" s="348"/>
      <c r="IE350" s="348"/>
      <c r="IF350" s="348"/>
      <c r="IG350" s="348"/>
      <c r="IH350" s="348"/>
      <c r="II350" s="348"/>
      <c r="IJ350" s="348"/>
      <c r="IK350" s="348"/>
      <c r="IL350" s="348"/>
      <c r="IM350" s="348"/>
      <c r="IN350" s="348"/>
      <c r="IO350" s="348"/>
      <c r="IP350" s="348"/>
      <c r="IQ350" s="348"/>
      <c r="IR350" s="348"/>
      <c r="IS350" s="348"/>
      <c r="IT350" s="348"/>
    </row>
    <row r="351" spans="1:254" ht="26.25" x14ac:dyDescent="0.25">
      <c r="A351" s="458" t="s">
        <v>838</v>
      </c>
      <c r="B351" s="386" t="s">
        <v>792</v>
      </c>
      <c r="C351" s="383" t="s">
        <v>620</v>
      </c>
      <c r="D351" s="383" t="s">
        <v>422</v>
      </c>
      <c r="E351" s="383" t="s">
        <v>635</v>
      </c>
      <c r="F351" s="383"/>
      <c r="G351" s="425">
        <f>SUM(G353+G352)</f>
        <v>352</v>
      </c>
      <c r="H351" s="415"/>
      <c r="I351" s="415"/>
      <c r="J351" s="415"/>
      <c r="K351" s="415"/>
      <c r="L351" s="415"/>
      <c r="M351" s="415"/>
      <c r="N351" s="415"/>
      <c r="O351" s="415"/>
      <c r="P351" s="415"/>
      <c r="Q351" s="415"/>
      <c r="R351" s="415"/>
      <c r="S351" s="415"/>
      <c r="T351" s="415"/>
      <c r="U351" s="415"/>
      <c r="V351" s="415"/>
      <c r="W351" s="415"/>
      <c r="X351" s="415"/>
      <c r="Y351" s="415"/>
      <c r="Z351" s="415"/>
      <c r="AA351" s="415"/>
      <c r="AB351" s="415"/>
      <c r="AC351" s="415"/>
      <c r="AD351" s="415"/>
      <c r="AE351" s="415"/>
      <c r="AF351" s="415"/>
      <c r="AG351" s="415"/>
      <c r="AH351" s="415"/>
      <c r="AI351" s="415"/>
      <c r="AJ351" s="415"/>
      <c r="AK351" s="415"/>
      <c r="AL351" s="415"/>
      <c r="AM351" s="415"/>
      <c r="AN351" s="415"/>
      <c r="AO351" s="415"/>
      <c r="AP351" s="415"/>
      <c r="AQ351" s="415"/>
      <c r="AR351" s="415"/>
      <c r="AS351" s="415"/>
      <c r="AT351" s="415"/>
      <c r="AU351" s="415"/>
      <c r="AV351" s="415"/>
      <c r="AW351" s="415"/>
      <c r="AX351" s="415"/>
      <c r="AY351" s="415"/>
      <c r="AZ351" s="415"/>
      <c r="BA351" s="415"/>
      <c r="BB351" s="415"/>
      <c r="BC351" s="415"/>
      <c r="BD351" s="415"/>
      <c r="BE351" s="415"/>
      <c r="BF351" s="415"/>
      <c r="BG351" s="415"/>
      <c r="BH351" s="415"/>
      <c r="BI351" s="415"/>
      <c r="BJ351" s="415"/>
      <c r="BK351" s="415"/>
      <c r="BL351" s="415"/>
      <c r="BM351" s="415"/>
      <c r="BN351" s="415"/>
      <c r="BO351" s="415"/>
      <c r="BP351" s="415"/>
      <c r="BQ351" s="415"/>
      <c r="BR351" s="415"/>
      <c r="BS351" s="415"/>
      <c r="BT351" s="415"/>
      <c r="BU351" s="415"/>
      <c r="BV351" s="415"/>
      <c r="BW351" s="415"/>
      <c r="BX351" s="415"/>
      <c r="BY351" s="415"/>
      <c r="BZ351" s="415"/>
      <c r="CA351" s="415"/>
      <c r="CB351" s="415"/>
      <c r="CC351" s="415"/>
      <c r="CD351" s="415"/>
      <c r="CE351" s="415"/>
      <c r="CF351" s="415"/>
      <c r="CG351" s="415"/>
      <c r="CH351" s="415"/>
      <c r="CI351" s="415"/>
      <c r="CJ351" s="415"/>
      <c r="CK351" s="415"/>
      <c r="CL351" s="415"/>
      <c r="CM351" s="415"/>
      <c r="CN351" s="415"/>
      <c r="CO351" s="415"/>
      <c r="CP351" s="415"/>
      <c r="CQ351" s="415"/>
      <c r="CR351" s="415"/>
      <c r="CS351" s="415"/>
      <c r="CT351" s="415"/>
      <c r="CU351" s="415"/>
      <c r="CV351" s="415"/>
      <c r="CW351" s="415"/>
      <c r="CX351" s="415"/>
      <c r="CY351" s="415"/>
      <c r="CZ351" s="415"/>
      <c r="DA351" s="415"/>
      <c r="DB351" s="415"/>
      <c r="DC351" s="415"/>
      <c r="DD351" s="415"/>
      <c r="DE351" s="415"/>
      <c r="DF351" s="415"/>
      <c r="DG351" s="415"/>
      <c r="DH351" s="415"/>
      <c r="DI351" s="415"/>
      <c r="DJ351" s="415"/>
      <c r="DK351" s="415"/>
      <c r="DL351" s="415"/>
      <c r="DM351" s="415"/>
      <c r="DN351" s="415"/>
      <c r="DO351" s="415"/>
      <c r="DP351" s="415"/>
      <c r="DQ351" s="415"/>
      <c r="DR351" s="415"/>
      <c r="DS351" s="415"/>
      <c r="DT351" s="415"/>
      <c r="DU351" s="415"/>
      <c r="DV351" s="415"/>
      <c r="DW351" s="415"/>
      <c r="DX351" s="415"/>
      <c r="DY351" s="415"/>
      <c r="DZ351" s="415"/>
      <c r="EA351" s="415"/>
      <c r="EB351" s="415"/>
      <c r="EC351" s="415"/>
      <c r="ED351" s="415"/>
      <c r="EE351" s="415"/>
      <c r="EF351" s="415"/>
      <c r="EG351" s="415"/>
      <c r="EH351" s="415"/>
      <c r="EI351" s="415"/>
      <c r="EJ351" s="415"/>
      <c r="EK351" s="415"/>
      <c r="EL351" s="415"/>
      <c r="EM351" s="415"/>
      <c r="EN351" s="415"/>
      <c r="EO351" s="415"/>
      <c r="EP351" s="415"/>
      <c r="EQ351" s="415"/>
      <c r="ER351" s="415"/>
      <c r="ES351" s="415"/>
      <c r="ET351" s="415"/>
      <c r="EU351" s="415"/>
      <c r="EV351" s="415"/>
      <c r="EW351" s="415"/>
      <c r="EX351" s="415"/>
      <c r="EY351" s="415"/>
      <c r="EZ351" s="415"/>
      <c r="FA351" s="415"/>
      <c r="FB351" s="415"/>
      <c r="FC351" s="415"/>
      <c r="FD351" s="415"/>
      <c r="FE351" s="415"/>
      <c r="FF351" s="415"/>
      <c r="FG351" s="415"/>
      <c r="FH351" s="415"/>
      <c r="FI351" s="415"/>
      <c r="FJ351" s="415"/>
      <c r="FK351" s="415"/>
      <c r="FL351" s="415"/>
      <c r="FM351" s="415"/>
      <c r="FN351" s="415"/>
      <c r="FO351" s="415"/>
      <c r="FP351" s="415"/>
      <c r="FQ351" s="415"/>
      <c r="FR351" s="415"/>
      <c r="FS351" s="415"/>
      <c r="FT351" s="415"/>
      <c r="FU351" s="415"/>
      <c r="FV351" s="415"/>
      <c r="FW351" s="415"/>
      <c r="FX351" s="415"/>
      <c r="FY351" s="415"/>
      <c r="FZ351" s="415"/>
      <c r="GA351" s="415"/>
      <c r="GB351" s="415"/>
      <c r="GC351" s="415"/>
      <c r="GD351" s="415"/>
      <c r="GE351" s="415"/>
      <c r="GF351" s="415"/>
      <c r="GG351" s="415"/>
      <c r="GH351" s="415"/>
      <c r="GI351" s="415"/>
      <c r="GJ351" s="415"/>
      <c r="GK351" s="415"/>
      <c r="GL351" s="415"/>
      <c r="GM351" s="415"/>
      <c r="GN351" s="415"/>
      <c r="GO351" s="415"/>
      <c r="GP351" s="415"/>
      <c r="GQ351" s="415"/>
      <c r="GR351" s="415"/>
      <c r="GS351" s="415"/>
      <c r="GT351" s="415"/>
      <c r="GU351" s="415"/>
      <c r="GV351" s="415"/>
      <c r="GW351" s="415"/>
      <c r="GX351" s="415"/>
      <c r="GY351" s="415"/>
      <c r="GZ351" s="415"/>
      <c r="HA351" s="415"/>
      <c r="HB351" s="415"/>
      <c r="HC351" s="415"/>
      <c r="HD351" s="415"/>
      <c r="HE351" s="415"/>
      <c r="HF351" s="415"/>
      <c r="HG351" s="415"/>
      <c r="HH351" s="415"/>
      <c r="HI351" s="415"/>
      <c r="HJ351" s="415"/>
      <c r="HK351" s="415"/>
      <c r="HL351" s="415"/>
      <c r="HM351" s="415"/>
      <c r="HN351" s="415"/>
      <c r="HO351" s="415"/>
      <c r="HP351" s="415"/>
      <c r="HQ351" s="415"/>
      <c r="HR351" s="415"/>
      <c r="HS351" s="415"/>
      <c r="HT351" s="415"/>
      <c r="HU351" s="415"/>
      <c r="HV351" s="415"/>
      <c r="HW351" s="415"/>
      <c r="HX351" s="415"/>
      <c r="HY351" s="415"/>
      <c r="HZ351" s="415"/>
      <c r="IA351" s="415"/>
      <c r="IB351" s="415"/>
      <c r="IC351" s="415"/>
      <c r="ID351" s="415"/>
      <c r="IE351" s="415"/>
      <c r="IF351" s="415"/>
      <c r="IG351" s="415"/>
      <c r="IH351" s="415"/>
      <c r="II351" s="415"/>
      <c r="IJ351" s="415"/>
      <c r="IK351" s="415"/>
      <c r="IL351" s="415"/>
      <c r="IM351" s="415"/>
      <c r="IN351" s="415"/>
      <c r="IO351" s="415"/>
      <c r="IP351" s="415"/>
      <c r="IQ351" s="415"/>
      <c r="IR351" s="415"/>
      <c r="IS351" s="415"/>
      <c r="IT351" s="415"/>
    </row>
    <row r="352" spans="1:254" x14ac:dyDescent="0.2">
      <c r="A352" s="376" t="s">
        <v>794</v>
      </c>
      <c r="B352" s="389" t="s">
        <v>792</v>
      </c>
      <c r="C352" s="378" t="s">
        <v>620</v>
      </c>
      <c r="D352" s="378" t="s">
        <v>422</v>
      </c>
      <c r="E352" s="378" t="s">
        <v>635</v>
      </c>
      <c r="F352" s="378" t="s">
        <v>428</v>
      </c>
      <c r="G352" s="417">
        <v>1</v>
      </c>
      <c r="H352" s="399"/>
      <c r="I352" s="399"/>
      <c r="J352" s="399"/>
      <c r="K352" s="399"/>
      <c r="L352" s="399"/>
      <c r="M352" s="399"/>
      <c r="N352" s="399"/>
      <c r="O352" s="399"/>
      <c r="P352" s="399"/>
      <c r="Q352" s="399"/>
      <c r="R352" s="399"/>
      <c r="S352" s="399"/>
      <c r="T352" s="399"/>
      <c r="U352" s="399"/>
      <c r="V352" s="399"/>
      <c r="W352" s="399"/>
      <c r="X352" s="399"/>
      <c r="Y352" s="399"/>
      <c r="Z352" s="399"/>
      <c r="AA352" s="399"/>
      <c r="AB352" s="399"/>
      <c r="AC352" s="399"/>
      <c r="AD352" s="399"/>
      <c r="AE352" s="399"/>
      <c r="AF352" s="399"/>
      <c r="AG352" s="399"/>
      <c r="AH352" s="399"/>
      <c r="AI352" s="399"/>
      <c r="AJ352" s="399"/>
      <c r="AK352" s="399"/>
      <c r="AL352" s="399"/>
      <c r="AM352" s="399"/>
      <c r="AN352" s="399"/>
      <c r="AO352" s="399"/>
      <c r="AP352" s="399"/>
      <c r="AQ352" s="399"/>
      <c r="AR352" s="399"/>
      <c r="AS352" s="399"/>
      <c r="AT352" s="399"/>
      <c r="AU352" s="399"/>
      <c r="AV352" s="399"/>
      <c r="AW352" s="399"/>
      <c r="AX352" s="399"/>
      <c r="AY352" s="399"/>
      <c r="AZ352" s="399"/>
      <c r="BA352" s="399"/>
      <c r="BB352" s="399"/>
      <c r="BC352" s="399"/>
      <c r="BD352" s="399"/>
      <c r="BE352" s="399"/>
      <c r="BF352" s="399"/>
      <c r="BG352" s="399"/>
      <c r="BH352" s="399"/>
      <c r="BI352" s="399"/>
      <c r="BJ352" s="399"/>
      <c r="BK352" s="399"/>
      <c r="BL352" s="399"/>
      <c r="BM352" s="399"/>
      <c r="BN352" s="399"/>
      <c r="BO352" s="399"/>
      <c r="BP352" s="399"/>
      <c r="BQ352" s="399"/>
      <c r="BR352" s="399"/>
      <c r="BS352" s="399"/>
      <c r="BT352" s="399"/>
      <c r="BU352" s="399"/>
      <c r="BV352" s="399"/>
      <c r="BW352" s="399"/>
      <c r="BX352" s="399"/>
      <c r="BY352" s="399"/>
      <c r="BZ352" s="399"/>
      <c r="CA352" s="399"/>
      <c r="CB352" s="399"/>
      <c r="CC352" s="399"/>
      <c r="CD352" s="399"/>
      <c r="CE352" s="399"/>
      <c r="CF352" s="399"/>
      <c r="CG352" s="399"/>
      <c r="CH352" s="399"/>
      <c r="CI352" s="399"/>
      <c r="CJ352" s="399"/>
      <c r="CK352" s="399"/>
      <c r="CL352" s="399"/>
      <c r="CM352" s="399"/>
      <c r="CN352" s="399"/>
      <c r="CO352" s="399"/>
      <c r="CP352" s="399"/>
      <c r="CQ352" s="399"/>
      <c r="CR352" s="399"/>
      <c r="CS352" s="399"/>
      <c r="CT352" s="399"/>
      <c r="CU352" s="399"/>
      <c r="CV352" s="399"/>
      <c r="CW352" s="399"/>
      <c r="CX352" s="399"/>
      <c r="CY352" s="399"/>
      <c r="CZ352" s="399"/>
      <c r="DA352" s="399"/>
      <c r="DB352" s="399"/>
      <c r="DC352" s="399"/>
      <c r="DD352" s="399"/>
      <c r="DE352" s="399"/>
      <c r="DF352" s="399"/>
      <c r="DG352" s="399"/>
      <c r="DH352" s="399"/>
      <c r="DI352" s="399"/>
      <c r="DJ352" s="399"/>
      <c r="DK352" s="399"/>
      <c r="DL352" s="399"/>
      <c r="DM352" s="399"/>
      <c r="DN352" s="399"/>
      <c r="DO352" s="399"/>
      <c r="DP352" s="399"/>
      <c r="DQ352" s="399"/>
      <c r="DR352" s="399"/>
      <c r="DS352" s="399"/>
      <c r="DT352" s="399"/>
      <c r="DU352" s="399"/>
      <c r="DV352" s="399"/>
      <c r="DW352" s="399"/>
      <c r="DX352" s="399"/>
      <c r="DY352" s="399"/>
      <c r="DZ352" s="399"/>
      <c r="EA352" s="399"/>
      <c r="EB352" s="399"/>
      <c r="EC352" s="399"/>
      <c r="ED352" s="399"/>
      <c r="EE352" s="399"/>
      <c r="EF352" s="399"/>
      <c r="EG352" s="399"/>
      <c r="EH352" s="399"/>
      <c r="EI352" s="399"/>
      <c r="EJ352" s="399"/>
      <c r="EK352" s="399"/>
      <c r="EL352" s="399"/>
      <c r="EM352" s="399"/>
      <c r="EN352" s="399"/>
      <c r="EO352" s="399"/>
      <c r="EP352" s="399"/>
      <c r="EQ352" s="399"/>
      <c r="ER352" s="399"/>
      <c r="ES352" s="399"/>
      <c r="ET352" s="399"/>
      <c r="EU352" s="399"/>
      <c r="EV352" s="399"/>
      <c r="EW352" s="399"/>
      <c r="EX352" s="399"/>
      <c r="EY352" s="399"/>
      <c r="EZ352" s="399"/>
      <c r="FA352" s="399"/>
      <c r="FB352" s="399"/>
      <c r="FC352" s="399"/>
      <c r="FD352" s="399"/>
      <c r="FE352" s="399"/>
      <c r="FF352" s="399"/>
      <c r="FG352" s="399"/>
      <c r="FH352" s="399"/>
      <c r="FI352" s="399"/>
      <c r="FJ352" s="399"/>
      <c r="FK352" s="399"/>
      <c r="FL352" s="399"/>
      <c r="FM352" s="399"/>
      <c r="FN352" s="399"/>
      <c r="FO352" s="399"/>
      <c r="FP352" s="399"/>
      <c r="FQ352" s="399"/>
      <c r="FR352" s="399"/>
      <c r="FS352" s="399"/>
      <c r="FT352" s="399"/>
      <c r="FU352" s="399"/>
      <c r="FV352" s="399"/>
      <c r="FW352" s="399"/>
      <c r="FX352" s="399"/>
      <c r="FY352" s="399"/>
      <c r="FZ352" s="399"/>
      <c r="GA352" s="399"/>
      <c r="GB352" s="399"/>
      <c r="GC352" s="399"/>
      <c r="GD352" s="399"/>
      <c r="GE352" s="399"/>
      <c r="GF352" s="399"/>
      <c r="GG352" s="399"/>
      <c r="GH352" s="399"/>
      <c r="GI352" s="399"/>
      <c r="GJ352" s="399"/>
      <c r="GK352" s="399"/>
      <c r="GL352" s="399"/>
      <c r="GM352" s="399"/>
      <c r="GN352" s="399"/>
      <c r="GO352" s="399"/>
      <c r="GP352" s="399"/>
      <c r="GQ352" s="399"/>
      <c r="GR352" s="399"/>
      <c r="GS352" s="399"/>
      <c r="GT352" s="399"/>
      <c r="GU352" s="399"/>
      <c r="GV352" s="399"/>
      <c r="GW352" s="399"/>
      <c r="GX352" s="399"/>
      <c r="GY352" s="399"/>
      <c r="GZ352" s="399"/>
      <c r="HA352" s="399"/>
      <c r="HB352" s="399"/>
      <c r="HC352" s="399"/>
      <c r="HD352" s="399"/>
      <c r="HE352" s="399"/>
      <c r="HF352" s="399"/>
      <c r="HG352" s="399"/>
      <c r="HH352" s="399"/>
      <c r="HI352" s="399"/>
      <c r="HJ352" s="399"/>
      <c r="HK352" s="399"/>
      <c r="HL352" s="399"/>
      <c r="HM352" s="399"/>
      <c r="HN352" s="399"/>
      <c r="HO352" s="399"/>
      <c r="HP352" s="399"/>
      <c r="HQ352" s="399"/>
      <c r="HR352" s="399"/>
      <c r="HS352" s="399"/>
      <c r="HT352" s="399"/>
      <c r="HU352" s="399"/>
      <c r="HV352" s="399"/>
      <c r="HW352" s="399"/>
      <c r="HX352" s="399"/>
      <c r="HY352" s="399"/>
      <c r="HZ352" s="399"/>
      <c r="IA352" s="399"/>
      <c r="IB352" s="399"/>
      <c r="IC352" s="399"/>
      <c r="ID352" s="399"/>
      <c r="IE352" s="399"/>
      <c r="IF352" s="399"/>
      <c r="IG352" s="399"/>
      <c r="IH352" s="399"/>
      <c r="II352" s="399"/>
      <c r="IJ352" s="399"/>
      <c r="IK352" s="399"/>
      <c r="IL352" s="399"/>
      <c r="IM352" s="399"/>
      <c r="IN352" s="399"/>
      <c r="IO352" s="399"/>
      <c r="IP352" s="399"/>
      <c r="IQ352" s="399"/>
      <c r="IR352" s="399"/>
      <c r="IS352" s="399"/>
      <c r="IT352" s="399"/>
    </row>
    <row r="353" spans="1:254" x14ac:dyDescent="0.2">
      <c r="A353" s="376" t="s">
        <v>592</v>
      </c>
      <c r="B353" s="389" t="s">
        <v>792</v>
      </c>
      <c r="C353" s="378" t="s">
        <v>620</v>
      </c>
      <c r="D353" s="378" t="s">
        <v>422</v>
      </c>
      <c r="E353" s="378" t="s">
        <v>635</v>
      </c>
      <c r="F353" s="378" t="s">
        <v>593</v>
      </c>
      <c r="G353" s="417">
        <v>351</v>
      </c>
    </row>
    <row r="354" spans="1:254" ht="26.25" x14ac:dyDescent="0.25">
      <c r="A354" s="458" t="s">
        <v>839</v>
      </c>
      <c r="B354" s="389" t="s">
        <v>792</v>
      </c>
      <c r="C354" s="378" t="s">
        <v>620</v>
      </c>
      <c r="D354" s="378" t="s">
        <v>422</v>
      </c>
      <c r="E354" s="378" t="s">
        <v>637</v>
      </c>
      <c r="F354" s="378"/>
      <c r="G354" s="417">
        <f>SUM(G356+G355)</f>
        <v>253</v>
      </c>
      <c r="H354" s="415"/>
      <c r="I354" s="415"/>
      <c r="J354" s="415"/>
      <c r="K354" s="415"/>
      <c r="L354" s="415"/>
      <c r="M354" s="415"/>
      <c r="N354" s="415"/>
      <c r="O354" s="415"/>
      <c r="P354" s="415"/>
      <c r="Q354" s="415"/>
      <c r="R354" s="415"/>
      <c r="S354" s="415"/>
      <c r="T354" s="415"/>
      <c r="U354" s="415"/>
      <c r="V354" s="415"/>
      <c r="W354" s="415"/>
      <c r="X354" s="415"/>
      <c r="Y354" s="415"/>
      <c r="Z354" s="415"/>
      <c r="AA354" s="415"/>
      <c r="AB354" s="415"/>
      <c r="AC354" s="415"/>
      <c r="AD354" s="415"/>
      <c r="AE354" s="415"/>
      <c r="AF354" s="415"/>
      <c r="AG354" s="415"/>
      <c r="AH354" s="415"/>
      <c r="AI354" s="415"/>
      <c r="AJ354" s="415"/>
      <c r="AK354" s="415"/>
      <c r="AL354" s="415"/>
      <c r="AM354" s="415"/>
      <c r="AN354" s="415"/>
      <c r="AO354" s="415"/>
      <c r="AP354" s="415"/>
      <c r="AQ354" s="415"/>
      <c r="AR354" s="415"/>
      <c r="AS354" s="415"/>
      <c r="AT354" s="415"/>
      <c r="AU354" s="415"/>
      <c r="AV354" s="415"/>
      <c r="AW354" s="415"/>
      <c r="AX354" s="415"/>
      <c r="AY354" s="415"/>
      <c r="AZ354" s="415"/>
      <c r="BA354" s="415"/>
      <c r="BB354" s="415"/>
      <c r="BC354" s="415"/>
      <c r="BD354" s="415"/>
      <c r="BE354" s="415"/>
      <c r="BF354" s="415"/>
      <c r="BG354" s="415"/>
      <c r="BH354" s="415"/>
      <c r="BI354" s="415"/>
      <c r="BJ354" s="415"/>
      <c r="BK354" s="415"/>
      <c r="BL354" s="415"/>
      <c r="BM354" s="415"/>
      <c r="BN354" s="415"/>
      <c r="BO354" s="415"/>
      <c r="BP354" s="415"/>
      <c r="BQ354" s="415"/>
      <c r="BR354" s="415"/>
      <c r="BS354" s="415"/>
      <c r="BT354" s="415"/>
      <c r="BU354" s="415"/>
      <c r="BV354" s="415"/>
      <c r="BW354" s="415"/>
      <c r="BX354" s="415"/>
      <c r="BY354" s="415"/>
      <c r="BZ354" s="415"/>
      <c r="CA354" s="415"/>
      <c r="CB354" s="415"/>
      <c r="CC354" s="415"/>
      <c r="CD354" s="415"/>
      <c r="CE354" s="415"/>
      <c r="CF354" s="415"/>
      <c r="CG354" s="415"/>
      <c r="CH354" s="415"/>
      <c r="CI354" s="415"/>
      <c r="CJ354" s="415"/>
      <c r="CK354" s="415"/>
      <c r="CL354" s="415"/>
      <c r="CM354" s="415"/>
      <c r="CN354" s="415"/>
      <c r="CO354" s="415"/>
      <c r="CP354" s="415"/>
      <c r="CQ354" s="415"/>
      <c r="CR354" s="415"/>
      <c r="CS354" s="415"/>
      <c r="CT354" s="415"/>
      <c r="CU354" s="415"/>
      <c r="CV354" s="415"/>
      <c r="CW354" s="415"/>
      <c r="CX354" s="415"/>
      <c r="CY354" s="415"/>
      <c r="CZ354" s="415"/>
      <c r="DA354" s="415"/>
      <c r="DB354" s="415"/>
      <c r="DC354" s="415"/>
      <c r="DD354" s="415"/>
      <c r="DE354" s="415"/>
      <c r="DF354" s="415"/>
      <c r="DG354" s="415"/>
      <c r="DH354" s="415"/>
      <c r="DI354" s="415"/>
      <c r="DJ354" s="415"/>
      <c r="DK354" s="415"/>
      <c r="DL354" s="415"/>
      <c r="DM354" s="415"/>
      <c r="DN354" s="415"/>
      <c r="DO354" s="415"/>
      <c r="DP354" s="415"/>
      <c r="DQ354" s="415"/>
      <c r="DR354" s="415"/>
      <c r="DS354" s="415"/>
      <c r="DT354" s="415"/>
      <c r="DU354" s="415"/>
      <c r="DV354" s="415"/>
      <c r="DW354" s="415"/>
      <c r="DX354" s="415"/>
      <c r="DY354" s="415"/>
      <c r="DZ354" s="415"/>
      <c r="EA354" s="415"/>
      <c r="EB354" s="415"/>
      <c r="EC354" s="415"/>
      <c r="ED354" s="415"/>
      <c r="EE354" s="415"/>
      <c r="EF354" s="415"/>
      <c r="EG354" s="415"/>
      <c r="EH354" s="415"/>
      <c r="EI354" s="415"/>
      <c r="EJ354" s="415"/>
      <c r="EK354" s="415"/>
      <c r="EL354" s="415"/>
      <c r="EM354" s="415"/>
      <c r="EN354" s="415"/>
      <c r="EO354" s="415"/>
      <c r="EP354" s="415"/>
      <c r="EQ354" s="415"/>
      <c r="ER354" s="415"/>
      <c r="ES354" s="415"/>
      <c r="ET354" s="415"/>
      <c r="EU354" s="415"/>
      <c r="EV354" s="415"/>
      <c r="EW354" s="415"/>
      <c r="EX354" s="415"/>
      <c r="EY354" s="415"/>
      <c r="EZ354" s="415"/>
      <c r="FA354" s="415"/>
      <c r="FB354" s="415"/>
      <c r="FC354" s="415"/>
      <c r="FD354" s="415"/>
      <c r="FE354" s="415"/>
      <c r="FF354" s="415"/>
      <c r="FG354" s="415"/>
      <c r="FH354" s="415"/>
      <c r="FI354" s="415"/>
      <c r="FJ354" s="415"/>
      <c r="FK354" s="415"/>
      <c r="FL354" s="415"/>
      <c r="FM354" s="415"/>
      <c r="FN354" s="415"/>
      <c r="FO354" s="415"/>
      <c r="FP354" s="415"/>
      <c r="FQ354" s="415"/>
      <c r="FR354" s="415"/>
      <c r="FS354" s="415"/>
      <c r="FT354" s="415"/>
      <c r="FU354" s="415"/>
      <c r="FV354" s="415"/>
      <c r="FW354" s="415"/>
      <c r="FX354" s="415"/>
      <c r="FY354" s="415"/>
      <c r="FZ354" s="415"/>
      <c r="GA354" s="415"/>
      <c r="GB354" s="415"/>
      <c r="GC354" s="415"/>
      <c r="GD354" s="415"/>
      <c r="GE354" s="415"/>
      <c r="GF354" s="415"/>
      <c r="GG354" s="415"/>
      <c r="GH354" s="415"/>
      <c r="GI354" s="415"/>
      <c r="GJ354" s="415"/>
      <c r="GK354" s="415"/>
      <c r="GL354" s="415"/>
      <c r="GM354" s="415"/>
      <c r="GN354" s="415"/>
      <c r="GO354" s="415"/>
      <c r="GP354" s="415"/>
      <c r="GQ354" s="415"/>
      <c r="GR354" s="415"/>
      <c r="GS354" s="415"/>
      <c r="GT354" s="415"/>
      <c r="GU354" s="415"/>
      <c r="GV354" s="415"/>
      <c r="GW354" s="415"/>
      <c r="GX354" s="415"/>
      <c r="GY354" s="415"/>
      <c r="GZ354" s="415"/>
      <c r="HA354" s="415"/>
      <c r="HB354" s="415"/>
      <c r="HC354" s="415"/>
      <c r="HD354" s="415"/>
      <c r="HE354" s="415"/>
      <c r="HF354" s="415"/>
      <c r="HG354" s="415"/>
      <c r="HH354" s="415"/>
      <c r="HI354" s="415"/>
      <c r="HJ354" s="415"/>
      <c r="HK354" s="415"/>
      <c r="HL354" s="415"/>
      <c r="HM354" s="415"/>
      <c r="HN354" s="415"/>
      <c r="HO354" s="415"/>
      <c r="HP354" s="415"/>
      <c r="HQ354" s="415"/>
      <c r="HR354" s="415"/>
      <c r="HS354" s="415"/>
      <c r="HT354" s="415"/>
      <c r="HU354" s="415"/>
      <c r="HV354" s="415"/>
      <c r="HW354" s="415"/>
      <c r="HX354" s="415"/>
      <c r="HY354" s="415"/>
      <c r="HZ354" s="415"/>
      <c r="IA354" s="415"/>
      <c r="IB354" s="415"/>
      <c r="IC354" s="415"/>
      <c r="ID354" s="415"/>
      <c r="IE354" s="415"/>
      <c r="IF354" s="415"/>
      <c r="IG354" s="415"/>
      <c r="IH354" s="415"/>
      <c r="II354" s="415"/>
      <c r="IJ354" s="415"/>
      <c r="IK354" s="415"/>
      <c r="IL354" s="415"/>
      <c r="IM354" s="415"/>
      <c r="IN354" s="415"/>
      <c r="IO354" s="415"/>
      <c r="IP354" s="415"/>
      <c r="IQ354" s="415"/>
      <c r="IR354" s="415"/>
      <c r="IS354" s="415"/>
      <c r="IT354" s="415"/>
    </row>
    <row r="355" spans="1:254" x14ac:dyDescent="0.2">
      <c r="A355" s="376" t="s">
        <v>794</v>
      </c>
      <c r="B355" s="389" t="s">
        <v>792</v>
      </c>
      <c r="C355" s="378" t="s">
        <v>620</v>
      </c>
      <c r="D355" s="378" t="s">
        <v>422</v>
      </c>
      <c r="E355" s="378" t="s">
        <v>637</v>
      </c>
      <c r="F355" s="378" t="s">
        <v>428</v>
      </c>
      <c r="G355" s="417">
        <v>1</v>
      </c>
      <c r="H355" s="399"/>
      <c r="I355" s="399"/>
      <c r="J355" s="399"/>
      <c r="K355" s="399"/>
      <c r="L355" s="399"/>
      <c r="M355" s="399"/>
      <c r="N355" s="399"/>
      <c r="O355" s="399"/>
      <c r="P355" s="399"/>
      <c r="Q355" s="399"/>
      <c r="R355" s="399"/>
      <c r="S355" s="399"/>
      <c r="T355" s="399"/>
      <c r="U355" s="399"/>
      <c r="V355" s="399"/>
      <c r="W355" s="399"/>
      <c r="X355" s="399"/>
      <c r="Y355" s="399"/>
      <c r="Z355" s="399"/>
      <c r="AA355" s="399"/>
      <c r="AB355" s="399"/>
      <c r="AC355" s="399"/>
      <c r="AD355" s="399"/>
      <c r="AE355" s="399"/>
      <c r="AF355" s="399"/>
      <c r="AG355" s="399"/>
      <c r="AH355" s="399"/>
      <c r="AI355" s="399"/>
      <c r="AJ355" s="399"/>
      <c r="AK355" s="399"/>
      <c r="AL355" s="399"/>
      <c r="AM355" s="399"/>
      <c r="AN355" s="399"/>
      <c r="AO355" s="399"/>
      <c r="AP355" s="399"/>
      <c r="AQ355" s="399"/>
      <c r="AR355" s="399"/>
      <c r="AS355" s="399"/>
      <c r="AT355" s="399"/>
      <c r="AU355" s="399"/>
      <c r="AV355" s="399"/>
      <c r="AW355" s="399"/>
      <c r="AX355" s="399"/>
      <c r="AY355" s="399"/>
      <c r="AZ355" s="399"/>
      <c r="BA355" s="399"/>
      <c r="BB355" s="399"/>
      <c r="BC355" s="399"/>
      <c r="BD355" s="399"/>
      <c r="BE355" s="399"/>
      <c r="BF355" s="399"/>
      <c r="BG355" s="399"/>
      <c r="BH355" s="399"/>
      <c r="BI355" s="399"/>
      <c r="BJ355" s="399"/>
      <c r="BK355" s="399"/>
      <c r="BL355" s="399"/>
      <c r="BM355" s="399"/>
      <c r="BN355" s="399"/>
      <c r="BO355" s="399"/>
      <c r="BP355" s="399"/>
      <c r="BQ355" s="399"/>
      <c r="BR355" s="399"/>
      <c r="BS355" s="399"/>
      <c r="BT355" s="399"/>
      <c r="BU355" s="399"/>
      <c r="BV355" s="399"/>
      <c r="BW355" s="399"/>
      <c r="BX355" s="399"/>
      <c r="BY355" s="399"/>
      <c r="BZ355" s="399"/>
      <c r="CA355" s="399"/>
      <c r="CB355" s="399"/>
      <c r="CC355" s="399"/>
      <c r="CD355" s="399"/>
      <c r="CE355" s="399"/>
      <c r="CF355" s="399"/>
      <c r="CG355" s="399"/>
      <c r="CH355" s="399"/>
      <c r="CI355" s="399"/>
      <c r="CJ355" s="399"/>
      <c r="CK355" s="399"/>
      <c r="CL355" s="399"/>
      <c r="CM355" s="399"/>
      <c r="CN355" s="399"/>
      <c r="CO355" s="399"/>
      <c r="CP355" s="399"/>
      <c r="CQ355" s="399"/>
      <c r="CR355" s="399"/>
      <c r="CS355" s="399"/>
      <c r="CT355" s="399"/>
      <c r="CU355" s="399"/>
      <c r="CV355" s="399"/>
      <c r="CW355" s="399"/>
      <c r="CX355" s="399"/>
      <c r="CY355" s="399"/>
      <c r="CZ355" s="399"/>
      <c r="DA355" s="399"/>
      <c r="DB355" s="399"/>
      <c r="DC355" s="399"/>
      <c r="DD355" s="399"/>
      <c r="DE355" s="399"/>
      <c r="DF355" s="399"/>
      <c r="DG355" s="399"/>
      <c r="DH355" s="399"/>
      <c r="DI355" s="399"/>
      <c r="DJ355" s="399"/>
      <c r="DK355" s="399"/>
      <c r="DL355" s="399"/>
      <c r="DM355" s="399"/>
      <c r="DN355" s="399"/>
      <c r="DO355" s="399"/>
      <c r="DP355" s="399"/>
      <c r="DQ355" s="399"/>
      <c r="DR355" s="399"/>
      <c r="DS355" s="399"/>
      <c r="DT355" s="399"/>
      <c r="DU355" s="399"/>
      <c r="DV355" s="399"/>
      <c r="DW355" s="399"/>
      <c r="DX355" s="399"/>
      <c r="DY355" s="399"/>
      <c r="DZ355" s="399"/>
      <c r="EA355" s="399"/>
      <c r="EB355" s="399"/>
      <c r="EC355" s="399"/>
      <c r="ED355" s="399"/>
      <c r="EE355" s="399"/>
      <c r="EF355" s="399"/>
      <c r="EG355" s="399"/>
      <c r="EH355" s="399"/>
      <c r="EI355" s="399"/>
      <c r="EJ355" s="399"/>
      <c r="EK355" s="399"/>
      <c r="EL355" s="399"/>
      <c r="EM355" s="399"/>
      <c r="EN355" s="399"/>
      <c r="EO355" s="399"/>
      <c r="EP355" s="399"/>
      <c r="EQ355" s="399"/>
      <c r="ER355" s="399"/>
      <c r="ES355" s="399"/>
      <c r="ET355" s="399"/>
      <c r="EU355" s="399"/>
      <c r="EV355" s="399"/>
      <c r="EW355" s="399"/>
      <c r="EX355" s="399"/>
      <c r="EY355" s="399"/>
      <c r="EZ355" s="399"/>
      <c r="FA355" s="399"/>
      <c r="FB355" s="399"/>
      <c r="FC355" s="399"/>
      <c r="FD355" s="399"/>
      <c r="FE355" s="399"/>
      <c r="FF355" s="399"/>
      <c r="FG355" s="399"/>
      <c r="FH355" s="399"/>
      <c r="FI355" s="399"/>
      <c r="FJ355" s="399"/>
      <c r="FK355" s="399"/>
      <c r="FL355" s="399"/>
      <c r="FM355" s="399"/>
      <c r="FN355" s="399"/>
      <c r="FO355" s="399"/>
      <c r="FP355" s="399"/>
      <c r="FQ355" s="399"/>
      <c r="FR355" s="399"/>
      <c r="FS355" s="399"/>
      <c r="FT355" s="399"/>
      <c r="FU355" s="399"/>
      <c r="FV355" s="399"/>
      <c r="FW355" s="399"/>
      <c r="FX355" s="399"/>
      <c r="FY355" s="399"/>
      <c r="FZ355" s="399"/>
      <c r="GA355" s="399"/>
      <c r="GB355" s="399"/>
      <c r="GC355" s="399"/>
      <c r="GD355" s="399"/>
      <c r="GE355" s="399"/>
      <c r="GF355" s="399"/>
      <c r="GG355" s="399"/>
      <c r="GH355" s="399"/>
      <c r="GI355" s="399"/>
      <c r="GJ355" s="399"/>
      <c r="GK355" s="399"/>
      <c r="GL355" s="399"/>
      <c r="GM355" s="399"/>
      <c r="GN355" s="399"/>
      <c r="GO355" s="399"/>
      <c r="GP355" s="399"/>
      <c r="GQ355" s="399"/>
      <c r="GR355" s="399"/>
      <c r="GS355" s="399"/>
      <c r="GT355" s="399"/>
      <c r="GU355" s="399"/>
      <c r="GV355" s="399"/>
      <c r="GW355" s="399"/>
      <c r="GX355" s="399"/>
      <c r="GY355" s="399"/>
      <c r="GZ355" s="399"/>
      <c r="HA355" s="399"/>
      <c r="HB355" s="399"/>
      <c r="HC355" s="399"/>
      <c r="HD355" s="399"/>
      <c r="HE355" s="399"/>
      <c r="HF355" s="399"/>
      <c r="HG355" s="399"/>
      <c r="HH355" s="399"/>
      <c r="HI355" s="399"/>
      <c r="HJ355" s="399"/>
      <c r="HK355" s="399"/>
      <c r="HL355" s="399"/>
      <c r="HM355" s="399"/>
      <c r="HN355" s="399"/>
      <c r="HO355" s="399"/>
      <c r="HP355" s="399"/>
      <c r="HQ355" s="399"/>
      <c r="HR355" s="399"/>
      <c r="HS355" s="399"/>
      <c r="HT355" s="399"/>
      <c r="HU355" s="399"/>
      <c r="HV355" s="399"/>
      <c r="HW355" s="399"/>
      <c r="HX355" s="399"/>
      <c r="HY355" s="399"/>
      <c r="HZ355" s="399"/>
      <c r="IA355" s="399"/>
      <c r="IB355" s="399"/>
      <c r="IC355" s="399"/>
      <c r="ID355" s="399"/>
      <c r="IE355" s="399"/>
      <c r="IF355" s="399"/>
      <c r="IG355" s="399"/>
      <c r="IH355" s="399"/>
      <c r="II355" s="399"/>
      <c r="IJ355" s="399"/>
      <c r="IK355" s="399"/>
      <c r="IL355" s="399"/>
      <c r="IM355" s="399"/>
      <c r="IN355" s="399"/>
      <c r="IO355" s="399"/>
      <c r="IP355" s="399"/>
      <c r="IQ355" s="399"/>
      <c r="IR355" s="399"/>
      <c r="IS355" s="399"/>
      <c r="IT355" s="399"/>
    </row>
    <row r="356" spans="1:254" x14ac:dyDescent="0.2">
      <c r="A356" s="376" t="s">
        <v>592</v>
      </c>
      <c r="B356" s="389" t="s">
        <v>792</v>
      </c>
      <c r="C356" s="378" t="s">
        <v>620</v>
      </c>
      <c r="D356" s="378" t="s">
        <v>422</v>
      </c>
      <c r="E356" s="378" t="s">
        <v>637</v>
      </c>
      <c r="F356" s="378" t="s">
        <v>593</v>
      </c>
      <c r="G356" s="417">
        <v>252</v>
      </c>
      <c r="H356" s="380"/>
      <c r="I356" s="380"/>
      <c r="J356" s="380"/>
      <c r="K356" s="380"/>
      <c r="L356" s="380"/>
      <c r="M356" s="380"/>
      <c r="N356" s="380"/>
      <c r="O356" s="380"/>
      <c r="P356" s="380"/>
      <c r="Q356" s="380"/>
      <c r="R356" s="380"/>
      <c r="S356" s="380"/>
      <c r="T356" s="380"/>
      <c r="U356" s="380"/>
      <c r="V356" s="380"/>
      <c r="W356" s="380"/>
      <c r="X356" s="380"/>
      <c r="Y356" s="380"/>
      <c r="Z356" s="380"/>
      <c r="AA356" s="380"/>
      <c r="AB356" s="380"/>
      <c r="AC356" s="380"/>
      <c r="AD356" s="380"/>
      <c r="AE356" s="380"/>
      <c r="AF356" s="380"/>
      <c r="AG356" s="380"/>
      <c r="AH356" s="380"/>
      <c r="AI356" s="380"/>
      <c r="AJ356" s="380"/>
      <c r="AK356" s="380"/>
      <c r="AL356" s="380"/>
      <c r="AM356" s="380"/>
      <c r="AN356" s="380"/>
      <c r="AO356" s="380"/>
      <c r="AP356" s="380"/>
      <c r="AQ356" s="380"/>
      <c r="AR356" s="380"/>
      <c r="AS356" s="380"/>
      <c r="AT356" s="380"/>
      <c r="AU356" s="380"/>
      <c r="AV356" s="380"/>
      <c r="AW356" s="380"/>
      <c r="AX356" s="380"/>
      <c r="AY356" s="380"/>
      <c r="AZ356" s="380"/>
      <c r="BA356" s="380"/>
      <c r="BB356" s="380"/>
      <c r="BC356" s="380"/>
      <c r="BD356" s="380"/>
      <c r="BE356" s="380"/>
      <c r="BF356" s="380"/>
      <c r="BG356" s="380"/>
      <c r="BH356" s="380"/>
      <c r="BI356" s="380"/>
      <c r="BJ356" s="380"/>
      <c r="BK356" s="380"/>
      <c r="BL356" s="380"/>
      <c r="BM356" s="380"/>
      <c r="BN356" s="380"/>
      <c r="BO356" s="380"/>
      <c r="BP356" s="380"/>
      <c r="BQ356" s="380"/>
      <c r="BR356" s="380"/>
      <c r="BS356" s="380"/>
      <c r="BT356" s="380"/>
      <c r="BU356" s="380"/>
      <c r="BV356" s="380"/>
      <c r="BW356" s="380"/>
      <c r="BX356" s="380"/>
      <c r="BY356" s="380"/>
      <c r="BZ356" s="380"/>
      <c r="CA356" s="380"/>
      <c r="CB356" s="380"/>
      <c r="CC356" s="380"/>
      <c r="CD356" s="380"/>
      <c r="CE356" s="380"/>
      <c r="CF356" s="380"/>
      <c r="CG356" s="380"/>
      <c r="CH356" s="380"/>
      <c r="CI356" s="380"/>
      <c r="CJ356" s="380"/>
      <c r="CK356" s="380"/>
      <c r="CL356" s="380"/>
      <c r="CM356" s="380"/>
      <c r="CN356" s="380"/>
      <c r="CO356" s="380"/>
      <c r="CP356" s="380"/>
      <c r="CQ356" s="380"/>
      <c r="CR356" s="380"/>
      <c r="CS356" s="380"/>
      <c r="CT356" s="380"/>
      <c r="CU356" s="380"/>
      <c r="CV356" s="380"/>
      <c r="CW356" s="380"/>
      <c r="CX356" s="380"/>
      <c r="CY356" s="380"/>
      <c r="CZ356" s="380"/>
      <c r="DA356" s="380"/>
      <c r="DB356" s="380"/>
      <c r="DC356" s="380"/>
      <c r="DD356" s="380"/>
      <c r="DE356" s="380"/>
      <c r="DF356" s="380"/>
      <c r="DG356" s="380"/>
      <c r="DH356" s="380"/>
      <c r="DI356" s="380"/>
      <c r="DJ356" s="380"/>
      <c r="DK356" s="380"/>
      <c r="DL356" s="380"/>
      <c r="DM356" s="380"/>
      <c r="DN356" s="380"/>
      <c r="DO356" s="380"/>
      <c r="DP356" s="380"/>
      <c r="DQ356" s="380"/>
      <c r="DR356" s="380"/>
      <c r="DS356" s="380"/>
      <c r="DT356" s="380"/>
      <c r="DU356" s="380"/>
      <c r="DV356" s="380"/>
      <c r="DW356" s="380"/>
      <c r="DX356" s="380"/>
      <c r="DY356" s="380"/>
      <c r="DZ356" s="380"/>
      <c r="EA356" s="380"/>
      <c r="EB356" s="380"/>
      <c r="EC356" s="380"/>
      <c r="ED356" s="380"/>
      <c r="EE356" s="380"/>
      <c r="EF356" s="380"/>
      <c r="EG356" s="380"/>
      <c r="EH356" s="380"/>
      <c r="EI356" s="380"/>
      <c r="EJ356" s="380"/>
      <c r="EK356" s="380"/>
      <c r="EL356" s="380"/>
      <c r="EM356" s="380"/>
      <c r="EN356" s="380"/>
      <c r="EO356" s="380"/>
      <c r="EP356" s="380"/>
      <c r="EQ356" s="380"/>
      <c r="ER356" s="380"/>
      <c r="ES356" s="380"/>
      <c r="ET356" s="380"/>
      <c r="EU356" s="380"/>
      <c r="EV356" s="380"/>
      <c r="EW356" s="380"/>
      <c r="EX356" s="380"/>
      <c r="EY356" s="380"/>
      <c r="EZ356" s="380"/>
      <c r="FA356" s="380"/>
      <c r="FB356" s="380"/>
      <c r="FC356" s="380"/>
      <c r="FD356" s="380"/>
      <c r="FE356" s="380"/>
      <c r="FF356" s="380"/>
      <c r="FG356" s="380"/>
      <c r="FH356" s="380"/>
      <c r="FI356" s="380"/>
      <c r="FJ356" s="380"/>
      <c r="FK356" s="380"/>
      <c r="FL356" s="380"/>
      <c r="FM356" s="380"/>
      <c r="FN356" s="380"/>
      <c r="FO356" s="380"/>
      <c r="FP356" s="380"/>
      <c r="FQ356" s="380"/>
      <c r="FR356" s="380"/>
      <c r="FS356" s="380"/>
      <c r="FT356" s="380"/>
      <c r="FU356" s="380"/>
      <c r="FV356" s="380"/>
      <c r="FW356" s="380"/>
      <c r="FX356" s="380"/>
      <c r="FY356" s="380"/>
      <c r="FZ356" s="380"/>
      <c r="GA356" s="380"/>
      <c r="GB356" s="380"/>
      <c r="GC356" s="380"/>
      <c r="GD356" s="380"/>
      <c r="GE356" s="380"/>
      <c r="GF356" s="380"/>
      <c r="GG356" s="380"/>
      <c r="GH356" s="380"/>
      <c r="GI356" s="380"/>
      <c r="GJ356" s="380"/>
      <c r="GK356" s="380"/>
      <c r="GL356" s="380"/>
      <c r="GM356" s="380"/>
      <c r="GN356" s="380"/>
      <c r="GO356" s="380"/>
      <c r="GP356" s="380"/>
      <c r="GQ356" s="380"/>
      <c r="GR356" s="380"/>
      <c r="GS356" s="380"/>
      <c r="GT356" s="380"/>
      <c r="GU356" s="380"/>
      <c r="GV356" s="380"/>
      <c r="GW356" s="380"/>
      <c r="GX356" s="380"/>
      <c r="GY356" s="380"/>
      <c r="GZ356" s="380"/>
      <c r="HA356" s="380"/>
      <c r="HB356" s="380"/>
      <c r="HC356" s="380"/>
      <c r="HD356" s="380"/>
      <c r="HE356" s="380"/>
      <c r="HF356" s="380"/>
      <c r="HG356" s="380"/>
      <c r="HH356" s="380"/>
      <c r="HI356" s="380"/>
      <c r="HJ356" s="380"/>
      <c r="HK356" s="380"/>
      <c r="HL356" s="380"/>
      <c r="HM356" s="380"/>
      <c r="HN356" s="380"/>
      <c r="HO356" s="380"/>
      <c r="HP356" s="380"/>
      <c r="HQ356" s="380"/>
      <c r="HR356" s="380"/>
      <c r="HS356" s="380"/>
      <c r="HT356" s="380"/>
      <c r="HU356" s="380"/>
      <c r="HV356" s="380"/>
      <c r="HW356" s="380"/>
      <c r="HX356" s="380"/>
      <c r="HY356" s="380"/>
      <c r="HZ356" s="380"/>
      <c r="IA356" s="380"/>
      <c r="IB356" s="380"/>
      <c r="IC356" s="380"/>
      <c r="ID356" s="380"/>
      <c r="IE356" s="380"/>
      <c r="IF356" s="380"/>
      <c r="IG356" s="380"/>
      <c r="IH356" s="380"/>
      <c r="II356" s="380"/>
      <c r="IJ356" s="380"/>
      <c r="IK356" s="380"/>
      <c r="IL356" s="380"/>
      <c r="IM356" s="380"/>
      <c r="IN356" s="380"/>
      <c r="IO356" s="380"/>
      <c r="IP356" s="380"/>
      <c r="IQ356" s="380"/>
      <c r="IR356" s="380"/>
      <c r="IS356" s="380"/>
      <c r="IT356" s="380"/>
    </row>
    <row r="357" spans="1:254" ht="25.5" x14ac:dyDescent="0.2">
      <c r="A357" s="381" t="s">
        <v>840</v>
      </c>
      <c r="B357" s="386" t="s">
        <v>792</v>
      </c>
      <c r="C357" s="383" t="s">
        <v>620</v>
      </c>
      <c r="D357" s="383" t="s">
        <v>422</v>
      </c>
      <c r="E357" s="383" t="s">
        <v>639</v>
      </c>
      <c r="F357" s="383"/>
      <c r="G357" s="425">
        <f>SUM(G358:G359)</f>
        <v>50</v>
      </c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238"/>
      <c r="X357" s="238"/>
      <c r="Y357" s="238"/>
      <c r="Z357" s="238"/>
      <c r="AA357" s="238"/>
      <c r="AB357" s="238"/>
      <c r="AC357" s="238"/>
      <c r="AD357" s="238"/>
      <c r="AE357" s="238"/>
      <c r="AF357" s="238"/>
      <c r="AG357" s="238"/>
      <c r="AH357" s="238"/>
      <c r="AI357" s="238"/>
      <c r="AJ357" s="238"/>
      <c r="AK357" s="238"/>
      <c r="AL357" s="238"/>
      <c r="AM357" s="238"/>
      <c r="AN357" s="238"/>
      <c r="AO357" s="238"/>
      <c r="AP357" s="238"/>
      <c r="AQ357" s="238"/>
      <c r="AR357" s="238"/>
      <c r="AS357" s="238"/>
      <c r="AT357" s="238"/>
      <c r="AU357" s="238"/>
      <c r="AV357" s="238"/>
      <c r="AW357" s="238"/>
      <c r="AX357" s="238"/>
      <c r="AY357" s="238"/>
      <c r="AZ357" s="238"/>
      <c r="BA357" s="238"/>
      <c r="BB357" s="238"/>
      <c r="BC357" s="238"/>
      <c r="BD357" s="238"/>
      <c r="BE357" s="238"/>
      <c r="BF357" s="238"/>
      <c r="BG357" s="238"/>
      <c r="BH357" s="238"/>
      <c r="BI357" s="238"/>
      <c r="BJ357" s="238"/>
      <c r="BK357" s="238"/>
      <c r="BL357" s="238"/>
      <c r="BM357" s="238"/>
      <c r="BN357" s="238"/>
      <c r="BO357" s="238"/>
      <c r="BP357" s="238"/>
      <c r="BQ357" s="238"/>
      <c r="BR357" s="238"/>
      <c r="BS357" s="238"/>
      <c r="BT357" s="238"/>
      <c r="BU357" s="238"/>
      <c r="BV357" s="238"/>
      <c r="BW357" s="238"/>
      <c r="BX357" s="238"/>
      <c r="BY357" s="238"/>
      <c r="BZ357" s="238"/>
      <c r="CA357" s="238"/>
      <c r="CB357" s="238"/>
      <c r="CC357" s="238"/>
      <c r="CD357" s="238"/>
      <c r="CE357" s="238"/>
      <c r="CF357" s="238"/>
      <c r="CG357" s="238"/>
      <c r="CH357" s="238"/>
      <c r="CI357" s="238"/>
      <c r="CJ357" s="238"/>
      <c r="CK357" s="238"/>
      <c r="CL357" s="238"/>
      <c r="CM357" s="238"/>
      <c r="CN357" s="238"/>
      <c r="CO357" s="238"/>
      <c r="CP357" s="238"/>
      <c r="CQ357" s="238"/>
      <c r="CR357" s="238"/>
      <c r="CS357" s="238"/>
      <c r="CT357" s="238"/>
      <c r="CU357" s="238"/>
      <c r="CV357" s="238"/>
      <c r="CW357" s="238"/>
      <c r="CX357" s="238"/>
      <c r="CY357" s="238"/>
      <c r="CZ357" s="238"/>
      <c r="DA357" s="238"/>
      <c r="DB357" s="238"/>
      <c r="DC357" s="238"/>
      <c r="DD357" s="238"/>
      <c r="DE357" s="238"/>
      <c r="DF357" s="238"/>
      <c r="DG357" s="238"/>
      <c r="DH357" s="238"/>
      <c r="DI357" s="238"/>
      <c r="DJ357" s="238"/>
      <c r="DK357" s="238"/>
      <c r="DL357" s="238"/>
      <c r="DM357" s="238"/>
      <c r="DN357" s="238"/>
      <c r="DO357" s="238"/>
      <c r="DP357" s="238"/>
      <c r="DQ357" s="238"/>
      <c r="DR357" s="238"/>
      <c r="DS357" s="238"/>
      <c r="DT357" s="238"/>
      <c r="DU357" s="238"/>
      <c r="DV357" s="238"/>
      <c r="DW357" s="238"/>
      <c r="DX357" s="238"/>
      <c r="DY357" s="238"/>
      <c r="DZ357" s="238"/>
      <c r="EA357" s="238"/>
      <c r="EB357" s="238"/>
      <c r="EC357" s="238"/>
      <c r="ED357" s="238"/>
      <c r="EE357" s="238"/>
      <c r="EF357" s="238"/>
      <c r="EG357" s="238"/>
      <c r="EH357" s="238"/>
      <c r="EI357" s="238"/>
      <c r="EJ357" s="238"/>
      <c r="EK357" s="238"/>
      <c r="EL357" s="238"/>
      <c r="EM357" s="238"/>
      <c r="EN357" s="238"/>
      <c r="EO357" s="238"/>
      <c r="EP357" s="238"/>
      <c r="EQ357" s="238"/>
      <c r="ER357" s="238"/>
      <c r="ES357" s="238"/>
      <c r="ET357" s="238"/>
      <c r="EU357" s="238"/>
      <c r="EV357" s="238"/>
      <c r="EW357" s="238"/>
      <c r="EX357" s="238"/>
      <c r="EY357" s="238"/>
      <c r="EZ357" s="238"/>
      <c r="FA357" s="238"/>
      <c r="FB357" s="238"/>
      <c r="FC357" s="238"/>
      <c r="FD357" s="238"/>
      <c r="FE357" s="238"/>
      <c r="FF357" s="238"/>
      <c r="FG357" s="238"/>
      <c r="FH357" s="238"/>
      <c r="FI357" s="238"/>
      <c r="FJ357" s="238"/>
      <c r="FK357" s="238"/>
      <c r="FL357" s="238"/>
      <c r="FM357" s="238"/>
      <c r="FN357" s="238"/>
      <c r="FO357" s="238"/>
      <c r="FP357" s="238"/>
      <c r="FQ357" s="238"/>
      <c r="FR357" s="238"/>
      <c r="FS357" s="238"/>
      <c r="FT357" s="238"/>
      <c r="FU357" s="238"/>
      <c r="FV357" s="238"/>
      <c r="FW357" s="238"/>
      <c r="FX357" s="238"/>
      <c r="FY357" s="238"/>
      <c r="FZ357" s="238"/>
      <c r="GA357" s="238"/>
      <c r="GB357" s="238"/>
      <c r="GC357" s="238"/>
      <c r="GD357" s="238"/>
      <c r="GE357" s="238"/>
      <c r="GF357" s="238"/>
      <c r="GG357" s="238"/>
      <c r="GH357" s="238"/>
      <c r="GI357" s="238"/>
      <c r="GJ357" s="238"/>
      <c r="GK357" s="238"/>
      <c r="GL357" s="238"/>
      <c r="GM357" s="238"/>
      <c r="GN357" s="238"/>
      <c r="GO357" s="238"/>
      <c r="GP357" s="238"/>
      <c r="GQ357" s="238"/>
      <c r="GR357" s="238"/>
      <c r="GS357" s="238"/>
      <c r="GT357" s="238"/>
      <c r="GU357" s="238"/>
      <c r="GV357" s="238"/>
      <c r="GW357" s="238"/>
      <c r="GX357" s="238"/>
      <c r="GY357" s="238"/>
      <c r="GZ357" s="238"/>
      <c r="HA357" s="238"/>
      <c r="HB357" s="238"/>
      <c r="HC357" s="238"/>
      <c r="HD357" s="238"/>
      <c r="HE357" s="238"/>
      <c r="HF357" s="238"/>
      <c r="HG357" s="238"/>
      <c r="HH357" s="238"/>
      <c r="HI357" s="238"/>
      <c r="HJ357" s="238"/>
      <c r="HK357" s="238"/>
      <c r="HL357" s="238"/>
      <c r="HM357" s="238"/>
      <c r="HN357" s="238"/>
      <c r="HO357" s="238"/>
      <c r="HP357" s="238"/>
      <c r="HQ357" s="238"/>
      <c r="HR357" s="238"/>
      <c r="HS357" s="238"/>
      <c r="HT357" s="238"/>
      <c r="HU357" s="238"/>
      <c r="HV357" s="238"/>
      <c r="HW357" s="238"/>
      <c r="HX357" s="238"/>
      <c r="HY357" s="238"/>
      <c r="HZ357" s="238"/>
      <c r="IA357" s="238"/>
      <c r="IB357" s="238"/>
      <c r="IC357" s="238"/>
      <c r="ID357" s="238"/>
      <c r="IE357" s="238"/>
      <c r="IF357" s="238"/>
      <c r="IG357" s="238"/>
      <c r="IH357" s="238"/>
      <c r="II357" s="238"/>
      <c r="IJ357" s="238"/>
      <c r="IK357" s="238"/>
      <c r="IL357" s="238"/>
      <c r="IM357" s="238"/>
      <c r="IN357" s="238"/>
      <c r="IO357" s="238"/>
      <c r="IP357" s="238"/>
      <c r="IQ357" s="238"/>
      <c r="IR357" s="238"/>
      <c r="IS357" s="238"/>
      <c r="IT357" s="238"/>
    </row>
    <row r="358" spans="1:254" x14ac:dyDescent="0.2">
      <c r="A358" s="376" t="s">
        <v>794</v>
      </c>
      <c r="B358" s="389" t="s">
        <v>792</v>
      </c>
      <c r="C358" s="378" t="s">
        <v>620</v>
      </c>
      <c r="D358" s="378" t="s">
        <v>422</v>
      </c>
      <c r="E358" s="378" t="s">
        <v>639</v>
      </c>
      <c r="F358" s="378" t="s">
        <v>428</v>
      </c>
      <c r="G358" s="417">
        <v>1</v>
      </c>
    </row>
    <row r="359" spans="1:254" x14ac:dyDescent="0.2">
      <c r="A359" s="376" t="s">
        <v>592</v>
      </c>
      <c r="B359" s="389" t="s">
        <v>792</v>
      </c>
      <c r="C359" s="378" t="s">
        <v>620</v>
      </c>
      <c r="D359" s="378" t="s">
        <v>422</v>
      </c>
      <c r="E359" s="378" t="s">
        <v>639</v>
      </c>
      <c r="F359" s="378" t="s">
        <v>593</v>
      </c>
      <c r="G359" s="417">
        <v>49</v>
      </c>
    </row>
    <row r="360" spans="1:254" ht="25.5" x14ac:dyDescent="0.2">
      <c r="A360" s="381" t="s">
        <v>840</v>
      </c>
      <c r="B360" s="386" t="s">
        <v>792</v>
      </c>
      <c r="C360" s="383" t="s">
        <v>620</v>
      </c>
      <c r="D360" s="383" t="s">
        <v>422</v>
      </c>
      <c r="E360" s="383" t="s">
        <v>641</v>
      </c>
      <c r="F360" s="378"/>
      <c r="G360" s="417">
        <f>SUM(G361:G362)</f>
        <v>50</v>
      </c>
    </row>
    <row r="361" spans="1:254" x14ac:dyDescent="0.2">
      <c r="A361" s="376" t="s">
        <v>794</v>
      </c>
      <c r="B361" s="389" t="s">
        <v>792</v>
      </c>
      <c r="C361" s="378" t="s">
        <v>620</v>
      </c>
      <c r="D361" s="378" t="s">
        <v>422</v>
      </c>
      <c r="E361" s="378" t="s">
        <v>641</v>
      </c>
      <c r="F361" s="378" t="s">
        <v>428</v>
      </c>
      <c r="G361" s="417">
        <v>1</v>
      </c>
    </row>
    <row r="362" spans="1:254" x14ac:dyDescent="0.2">
      <c r="A362" s="376" t="s">
        <v>592</v>
      </c>
      <c r="B362" s="389" t="s">
        <v>792</v>
      </c>
      <c r="C362" s="378" t="s">
        <v>620</v>
      </c>
      <c r="D362" s="378" t="s">
        <v>422</v>
      </c>
      <c r="E362" s="378" t="s">
        <v>641</v>
      </c>
      <c r="F362" s="378" t="s">
        <v>593</v>
      </c>
      <c r="G362" s="417">
        <v>49</v>
      </c>
    </row>
    <row r="363" spans="1:254" ht="13.5" x14ac:dyDescent="0.25">
      <c r="A363" s="371" t="s">
        <v>462</v>
      </c>
      <c r="B363" s="459" t="s">
        <v>792</v>
      </c>
      <c r="C363" s="373" t="s">
        <v>620</v>
      </c>
      <c r="D363" s="373" t="s">
        <v>422</v>
      </c>
      <c r="E363" s="373" t="s">
        <v>841</v>
      </c>
      <c r="F363" s="373"/>
      <c r="G363" s="422">
        <f>SUM(G364)</f>
        <v>400</v>
      </c>
      <c r="H363" s="415"/>
      <c r="I363" s="415"/>
      <c r="J363" s="415"/>
      <c r="K363" s="415"/>
      <c r="L363" s="415"/>
      <c r="M363" s="415"/>
      <c r="N363" s="415"/>
      <c r="O363" s="415"/>
      <c r="P363" s="415"/>
      <c r="Q363" s="415"/>
      <c r="R363" s="415"/>
      <c r="S363" s="415"/>
      <c r="T363" s="415"/>
      <c r="U363" s="415"/>
      <c r="V363" s="415"/>
      <c r="W363" s="415"/>
      <c r="X363" s="415"/>
      <c r="Y363" s="415"/>
      <c r="Z363" s="415"/>
      <c r="AA363" s="415"/>
      <c r="AB363" s="415"/>
      <c r="AC363" s="415"/>
      <c r="AD363" s="415"/>
      <c r="AE363" s="415"/>
      <c r="AF363" s="415"/>
      <c r="AG363" s="415"/>
      <c r="AH363" s="415"/>
      <c r="AI363" s="415"/>
      <c r="AJ363" s="415"/>
      <c r="AK363" s="415"/>
      <c r="AL363" s="415"/>
      <c r="AM363" s="415"/>
      <c r="AN363" s="415"/>
      <c r="AO363" s="415"/>
      <c r="AP363" s="415"/>
      <c r="AQ363" s="415"/>
      <c r="AR363" s="415"/>
      <c r="AS363" s="415"/>
      <c r="AT363" s="415"/>
      <c r="AU363" s="415"/>
      <c r="AV363" s="415"/>
      <c r="AW363" s="415"/>
      <c r="AX363" s="415"/>
      <c r="AY363" s="415"/>
      <c r="AZ363" s="415"/>
      <c r="BA363" s="415"/>
      <c r="BB363" s="415"/>
      <c r="BC363" s="415"/>
      <c r="BD363" s="415"/>
      <c r="BE363" s="415"/>
      <c r="BF363" s="415"/>
      <c r="BG363" s="415"/>
      <c r="BH363" s="415"/>
      <c r="BI363" s="415"/>
      <c r="BJ363" s="415"/>
      <c r="BK363" s="415"/>
      <c r="BL363" s="415"/>
      <c r="BM363" s="415"/>
      <c r="BN363" s="415"/>
      <c r="BO363" s="415"/>
      <c r="BP363" s="415"/>
      <c r="BQ363" s="415"/>
      <c r="BR363" s="415"/>
      <c r="BS363" s="415"/>
      <c r="BT363" s="415"/>
      <c r="BU363" s="415"/>
      <c r="BV363" s="415"/>
      <c r="BW363" s="415"/>
      <c r="BX363" s="415"/>
      <c r="BY363" s="415"/>
      <c r="BZ363" s="415"/>
      <c r="CA363" s="415"/>
      <c r="CB363" s="415"/>
      <c r="CC363" s="415"/>
      <c r="CD363" s="415"/>
      <c r="CE363" s="415"/>
      <c r="CF363" s="415"/>
      <c r="CG363" s="415"/>
      <c r="CH363" s="415"/>
      <c r="CI363" s="415"/>
      <c r="CJ363" s="415"/>
      <c r="CK363" s="415"/>
      <c r="CL363" s="415"/>
      <c r="CM363" s="415"/>
      <c r="CN363" s="415"/>
      <c r="CO363" s="415"/>
      <c r="CP363" s="415"/>
      <c r="CQ363" s="415"/>
      <c r="CR363" s="415"/>
      <c r="CS363" s="415"/>
      <c r="CT363" s="415"/>
      <c r="CU363" s="415"/>
      <c r="CV363" s="415"/>
      <c r="CW363" s="415"/>
      <c r="CX363" s="415"/>
      <c r="CY363" s="415"/>
      <c r="CZ363" s="415"/>
      <c r="DA363" s="415"/>
      <c r="DB363" s="415"/>
      <c r="DC363" s="415"/>
      <c r="DD363" s="415"/>
      <c r="DE363" s="415"/>
      <c r="DF363" s="415"/>
      <c r="DG363" s="415"/>
      <c r="DH363" s="415"/>
      <c r="DI363" s="415"/>
      <c r="DJ363" s="415"/>
      <c r="DK363" s="415"/>
      <c r="DL363" s="415"/>
      <c r="DM363" s="415"/>
      <c r="DN363" s="415"/>
      <c r="DO363" s="415"/>
      <c r="DP363" s="415"/>
      <c r="DQ363" s="415"/>
      <c r="DR363" s="415"/>
      <c r="DS363" s="415"/>
      <c r="DT363" s="415"/>
      <c r="DU363" s="415"/>
      <c r="DV363" s="415"/>
      <c r="DW363" s="415"/>
      <c r="DX363" s="415"/>
      <c r="DY363" s="415"/>
      <c r="DZ363" s="415"/>
      <c r="EA363" s="415"/>
      <c r="EB363" s="415"/>
      <c r="EC363" s="415"/>
      <c r="ED363" s="415"/>
      <c r="EE363" s="415"/>
      <c r="EF363" s="415"/>
      <c r="EG363" s="415"/>
      <c r="EH363" s="415"/>
      <c r="EI363" s="415"/>
      <c r="EJ363" s="415"/>
      <c r="EK363" s="415"/>
      <c r="EL363" s="415"/>
      <c r="EM363" s="415"/>
      <c r="EN363" s="415"/>
      <c r="EO363" s="415"/>
      <c r="EP363" s="415"/>
      <c r="EQ363" s="415"/>
      <c r="ER363" s="415"/>
      <c r="ES363" s="415"/>
      <c r="ET363" s="415"/>
      <c r="EU363" s="415"/>
      <c r="EV363" s="415"/>
      <c r="EW363" s="415"/>
      <c r="EX363" s="415"/>
      <c r="EY363" s="415"/>
      <c r="EZ363" s="415"/>
      <c r="FA363" s="415"/>
      <c r="FB363" s="415"/>
      <c r="FC363" s="415"/>
      <c r="FD363" s="415"/>
      <c r="FE363" s="415"/>
      <c r="FF363" s="415"/>
      <c r="FG363" s="415"/>
      <c r="FH363" s="415"/>
      <c r="FI363" s="415"/>
      <c r="FJ363" s="415"/>
      <c r="FK363" s="415"/>
      <c r="FL363" s="415"/>
      <c r="FM363" s="415"/>
      <c r="FN363" s="415"/>
      <c r="FO363" s="415"/>
      <c r="FP363" s="415"/>
      <c r="FQ363" s="415"/>
      <c r="FR363" s="415"/>
      <c r="FS363" s="415"/>
      <c r="FT363" s="415"/>
      <c r="FU363" s="415"/>
      <c r="FV363" s="415"/>
      <c r="FW363" s="415"/>
      <c r="FX363" s="415"/>
      <c r="FY363" s="415"/>
      <c r="FZ363" s="415"/>
      <c r="GA363" s="415"/>
      <c r="GB363" s="415"/>
      <c r="GC363" s="415"/>
      <c r="GD363" s="415"/>
      <c r="GE363" s="415"/>
      <c r="GF363" s="415"/>
      <c r="GG363" s="415"/>
      <c r="GH363" s="415"/>
      <c r="GI363" s="415"/>
      <c r="GJ363" s="415"/>
      <c r="GK363" s="415"/>
      <c r="GL363" s="415"/>
      <c r="GM363" s="415"/>
      <c r="GN363" s="415"/>
      <c r="GO363" s="415"/>
      <c r="GP363" s="415"/>
      <c r="GQ363" s="415"/>
      <c r="GR363" s="415"/>
      <c r="GS363" s="415"/>
      <c r="GT363" s="415"/>
      <c r="GU363" s="415"/>
      <c r="GV363" s="415"/>
      <c r="GW363" s="415"/>
      <c r="GX363" s="415"/>
      <c r="GY363" s="415"/>
      <c r="GZ363" s="415"/>
      <c r="HA363" s="415"/>
      <c r="HB363" s="415"/>
      <c r="HC363" s="415"/>
      <c r="HD363" s="415"/>
      <c r="HE363" s="415"/>
      <c r="HF363" s="415"/>
      <c r="HG363" s="415"/>
      <c r="HH363" s="415"/>
      <c r="HI363" s="415"/>
      <c r="HJ363" s="415"/>
      <c r="HK363" s="415"/>
      <c r="HL363" s="415"/>
      <c r="HM363" s="415"/>
      <c r="HN363" s="415"/>
      <c r="HO363" s="415"/>
      <c r="HP363" s="415"/>
      <c r="HQ363" s="415"/>
      <c r="HR363" s="415"/>
      <c r="HS363" s="415"/>
      <c r="HT363" s="415"/>
      <c r="HU363" s="415"/>
      <c r="HV363" s="415"/>
      <c r="HW363" s="415"/>
      <c r="HX363" s="415"/>
      <c r="HY363" s="415"/>
      <c r="HZ363" s="415"/>
      <c r="IA363" s="415"/>
      <c r="IB363" s="415"/>
      <c r="IC363" s="415"/>
      <c r="ID363" s="415"/>
      <c r="IE363" s="415"/>
      <c r="IF363" s="415"/>
      <c r="IG363" s="415"/>
      <c r="IH363" s="415"/>
      <c r="II363" s="415"/>
      <c r="IJ363" s="415"/>
      <c r="IK363" s="415"/>
      <c r="IL363" s="415"/>
      <c r="IM363" s="415"/>
      <c r="IN363" s="415"/>
      <c r="IO363" s="415"/>
      <c r="IP363" s="415"/>
      <c r="IQ363" s="415"/>
      <c r="IR363" s="415"/>
      <c r="IS363" s="415"/>
      <c r="IT363" s="415"/>
    </row>
    <row r="364" spans="1:254" ht="38.25" x14ac:dyDescent="0.2">
      <c r="A364" s="426" t="s">
        <v>842</v>
      </c>
      <c r="B364" s="386" t="s">
        <v>792</v>
      </c>
      <c r="C364" s="386" t="s">
        <v>620</v>
      </c>
      <c r="D364" s="386" t="s">
        <v>422</v>
      </c>
      <c r="E364" s="386" t="s">
        <v>643</v>
      </c>
      <c r="F364" s="386"/>
      <c r="G364" s="384">
        <f>SUM(G365)</f>
        <v>400</v>
      </c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  <c r="AJ364" s="238"/>
      <c r="AK364" s="238"/>
      <c r="AL364" s="238"/>
      <c r="AM364" s="238"/>
      <c r="AN364" s="238"/>
      <c r="AO364" s="238"/>
      <c r="AP364" s="238"/>
      <c r="AQ364" s="238"/>
      <c r="AR364" s="238"/>
      <c r="AS364" s="238"/>
      <c r="AT364" s="238"/>
      <c r="AU364" s="238"/>
      <c r="AV364" s="238"/>
      <c r="AW364" s="238"/>
      <c r="AX364" s="238"/>
      <c r="AY364" s="238"/>
      <c r="AZ364" s="238"/>
      <c r="BA364" s="238"/>
      <c r="BB364" s="238"/>
      <c r="BC364" s="238"/>
      <c r="BD364" s="238"/>
      <c r="BE364" s="238"/>
      <c r="BF364" s="238"/>
      <c r="BG364" s="238"/>
      <c r="BH364" s="238"/>
      <c r="BI364" s="238"/>
      <c r="BJ364" s="238"/>
      <c r="BK364" s="238"/>
      <c r="BL364" s="238"/>
      <c r="BM364" s="238"/>
      <c r="BN364" s="238"/>
      <c r="BO364" s="238"/>
      <c r="BP364" s="238"/>
      <c r="BQ364" s="238"/>
      <c r="BR364" s="238"/>
      <c r="BS364" s="238"/>
      <c r="BT364" s="238"/>
      <c r="BU364" s="238"/>
      <c r="BV364" s="238"/>
      <c r="BW364" s="238"/>
      <c r="BX364" s="238"/>
      <c r="BY364" s="238"/>
      <c r="BZ364" s="238"/>
      <c r="CA364" s="238"/>
      <c r="CB364" s="238"/>
      <c r="CC364" s="238"/>
      <c r="CD364" s="238"/>
      <c r="CE364" s="238"/>
      <c r="CF364" s="238"/>
      <c r="CG364" s="238"/>
      <c r="CH364" s="238"/>
      <c r="CI364" s="238"/>
      <c r="CJ364" s="238"/>
      <c r="CK364" s="238"/>
      <c r="CL364" s="238"/>
      <c r="CM364" s="238"/>
      <c r="CN364" s="238"/>
      <c r="CO364" s="238"/>
      <c r="CP364" s="238"/>
      <c r="CQ364" s="238"/>
      <c r="CR364" s="238"/>
      <c r="CS364" s="238"/>
      <c r="CT364" s="238"/>
      <c r="CU364" s="238"/>
      <c r="CV364" s="238"/>
      <c r="CW364" s="238"/>
      <c r="CX364" s="238"/>
      <c r="CY364" s="238"/>
      <c r="CZ364" s="238"/>
      <c r="DA364" s="238"/>
      <c r="DB364" s="238"/>
      <c r="DC364" s="238"/>
      <c r="DD364" s="238"/>
      <c r="DE364" s="238"/>
      <c r="DF364" s="238"/>
      <c r="DG364" s="238"/>
      <c r="DH364" s="238"/>
      <c r="DI364" s="238"/>
      <c r="DJ364" s="238"/>
      <c r="DK364" s="238"/>
      <c r="DL364" s="238"/>
      <c r="DM364" s="238"/>
      <c r="DN364" s="238"/>
      <c r="DO364" s="238"/>
      <c r="DP364" s="238"/>
      <c r="DQ364" s="238"/>
      <c r="DR364" s="238"/>
      <c r="DS364" s="238"/>
      <c r="DT364" s="238"/>
      <c r="DU364" s="238"/>
      <c r="DV364" s="238"/>
      <c r="DW364" s="238"/>
      <c r="DX364" s="238"/>
      <c r="DY364" s="238"/>
      <c r="DZ364" s="238"/>
      <c r="EA364" s="238"/>
      <c r="EB364" s="238"/>
      <c r="EC364" s="238"/>
      <c r="ED364" s="238"/>
      <c r="EE364" s="238"/>
      <c r="EF364" s="238"/>
      <c r="EG364" s="238"/>
      <c r="EH364" s="238"/>
      <c r="EI364" s="238"/>
      <c r="EJ364" s="238"/>
      <c r="EK364" s="238"/>
      <c r="EL364" s="238"/>
      <c r="EM364" s="238"/>
      <c r="EN364" s="238"/>
      <c r="EO364" s="238"/>
      <c r="EP364" s="238"/>
      <c r="EQ364" s="238"/>
      <c r="ER364" s="238"/>
      <c r="ES364" s="238"/>
      <c r="ET364" s="238"/>
      <c r="EU364" s="238"/>
      <c r="EV364" s="238"/>
      <c r="EW364" s="238"/>
      <c r="EX364" s="238"/>
      <c r="EY364" s="238"/>
      <c r="EZ364" s="238"/>
      <c r="FA364" s="238"/>
      <c r="FB364" s="238"/>
      <c r="FC364" s="238"/>
      <c r="FD364" s="238"/>
      <c r="FE364" s="238"/>
      <c r="FF364" s="238"/>
      <c r="FG364" s="238"/>
      <c r="FH364" s="238"/>
      <c r="FI364" s="238"/>
      <c r="FJ364" s="238"/>
      <c r="FK364" s="238"/>
      <c r="FL364" s="238"/>
      <c r="FM364" s="238"/>
      <c r="FN364" s="238"/>
      <c r="FO364" s="238"/>
      <c r="FP364" s="238"/>
      <c r="FQ364" s="238"/>
      <c r="FR364" s="238"/>
      <c r="FS364" s="238"/>
      <c r="FT364" s="238"/>
      <c r="FU364" s="238"/>
      <c r="FV364" s="238"/>
      <c r="FW364" s="238"/>
      <c r="FX364" s="238"/>
      <c r="FY364" s="238"/>
      <c r="FZ364" s="238"/>
      <c r="GA364" s="238"/>
      <c r="GB364" s="238"/>
      <c r="GC364" s="238"/>
      <c r="GD364" s="238"/>
      <c r="GE364" s="238"/>
      <c r="GF364" s="238"/>
      <c r="GG364" s="238"/>
      <c r="GH364" s="238"/>
      <c r="GI364" s="238"/>
      <c r="GJ364" s="238"/>
      <c r="GK364" s="238"/>
      <c r="GL364" s="238"/>
      <c r="GM364" s="238"/>
      <c r="GN364" s="238"/>
      <c r="GO364" s="238"/>
      <c r="GP364" s="238"/>
      <c r="GQ364" s="238"/>
      <c r="GR364" s="238"/>
      <c r="GS364" s="238"/>
      <c r="GT364" s="238"/>
      <c r="GU364" s="238"/>
      <c r="GV364" s="238"/>
      <c r="GW364" s="238"/>
      <c r="GX364" s="238"/>
      <c r="GY364" s="238"/>
      <c r="GZ364" s="238"/>
      <c r="HA364" s="238"/>
      <c r="HB364" s="238"/>
      <c r="HC364" s="238"/>
      <c r="HD364" s="238"/>
      <c r="HE364" s="238"/>
      <c r="HF364" s="238"/>
      <c r="HG364" s="238"/>
      <c r="HH364" s="238"/>
      <c r="HI364" s="238"/>
      <c r="HJ364" s="238"/>
      <c r="HK364" s="238"/>
      <c r="HL364" s="238"/>
      <c r="HM364" s="238"/>
      <c r="HN364" s="238"/>
      <c r="HO364" s="238"/>
      <c r="HP364" s="238"/>
      <c r="HQ364" s="238"/>
      <c r="HR364" s="238"/>
      <c r="HS364" s="238"/>
      <c r="HT364" s="238"/>
      <c r="HU364" s="238"/>
      <c r="HV364" s="238"/>
      <c r="HW364" s="238"/>
      <c r="HX364" s="238"/>
      <c r="HY364" s="238"/>
      <c r="HZ364" s="238"/>
      <c r="IA364" s="238"/>
      <c r="IB364" s="238"/>
      <c r="IC364" s="238"/>
      <c r="ID364" s="238"/>
      <c r="IE364" s="238"/>
      <c r="IF364" s="238"/>
      <c r="IG364" s="238"/>
      <c r="IH364" s="238"/>
      <c r="II364" s="238"/>
      <c r="IJ364" s="238"/>
      <c r="IK364" s="238"/>
      <c r="IL364" s="238"/>
      <c r="IM364" s="238"/>
      <c r="IN364" s="238"/>
      <c r="IO364" s="238"/>
      <c r="IP364" s="238"/>
      <c r="IQ364" s="238"/>
      <c r="IR364" s="238"/>
      <c r="IS364" s="238"/>
      <c r="IT364" s="238"/>
    </row>
    <row r="365" spans="1:254" x14ac:dyDescent="0.2">
      <c r="A365" s="376" t="s">
        <v>794</v>
      </c>
      <c r="B365" s="389" t="s">
        <v>792</v>
      </c>
      <c r="C365" s="389" t="s">
        <v>620</v>
      </c>
      <c r="D365" s="389" t="s">
        <v>422</v>
      </c>
      <c r="E365" s="389" t="s">
        <v>643</v>
      </c>
      <c r="F365" s="389" t="s">
        <v>428</v>
      </c>
      <c r="G365" s="379">
        <v>400</v>
      </c>
      <c r="H365" s="380"/>
      <c r="I365" s="380"/>
      <c r="J365" s="380"/>
      <c r="K365" s="380"/>
      <c r="L365" s="380"/>
      <c r="M365" s="380"/>
      <c r="N365" s="380"/>
      <c r="O365" s="380"/>
      <c r="P365" s="380"/>
      <c r="Q365" s="380"/>
      <c r="R365" s="380"/>
      <c r="S365" s="380"/>
      <c r="T365" s="380"/>
      <c r="U365" s="380"/>
      <c r="V365" s="380"/>
      <c r="W365" s="380"/>
      <c r="X365" s="380"/>
      <c r="Y365" s="380"/>
      <c r="Z365" s="380"/>
      <c r="AA365" s="380"/>
      <c r="AB365" s="380"/>
      <c r="AC365" s="380"/>
      <c r="AD365" s="380"/>
      <c r="AE365" s="380"/>
      <c r="AF365" s="380"/>
      <c r="AG365" s="380"/>
      <c r="AH365" s="380"/>
      <c r="AI365" s="380"/>
      <c r="AJ365" s="380"/>
      <c r="AK365" s="380"/>
      <c r="AL365" s="380"/>
      <c r="AM365" s="380"/>
      <c r="AN365" s="380"/>
      <c r="AO365" s="380"/>
      <c r="AP365" s="380"/>
      <c r="AQ365" s="380"/>
      <c r="AR365" s="380"/>
      <c r="AS365" s="380"/>
      <c r="AT365" s="380"/>
      <c r="AU365" s="380"/>
      <c r="AV365" s="380"/>
      <c r="AW365" s="380"/>
      <c r="AX365" s="380"/>
      <c r="AY365" s="380"/>
      <c r="AZ365" s="380"/>
      <c r="BA365" s="380"/>
      <c r="BB365" s="380"/>
      <c r="BC365" s="380"/>
      <c r="BD365" s="380"/>
      <c r="BE365" s="380"/>
      <c r="BF365" s="380"/>
      <c r="BG365" s="380"/>
      <c r="BH365" s="380"/>
      <c r="BI365" s="380"/>
      <c r="BJ365" s="380"/>
      <c r="BK365" s="380"/>
      <c r="BL365" s="380"/>
      <c r="BM365" s="380"/>
      <c r="BN365" s="380"/>
      <c r="BO365" s="380"/>
      <c r="BP365" s="380"/>
      <c r="BQ365" s="380"/>
      <c r="BR365" s="380"/>
      <c r="BS365" s="380"/>
      <c r="BT365" s="380"/>
      <c r="BU365" s="380"/>
      <c r="BV365" s="380"/>
      <c r="BW365" s="380"/>
      <c r="BX365" s="380"/>
      <c r="BY365" s="380"/>
      <c r="BZ365" s="380"/>
      <c r="CA365" s="380"/>
      <c r="CB365" s="380"/>
      <c r="CC365" s="380"/>
      <c r="CD365" s="380"/>
      <c r="CE365" s="380"/>
      <c r="CF365" s="380"/>
      <c r="CG365" s="380"/>
      <c r="CH365" s="380"/>
      <c r="CI365" s="380"/>
      <c r="CJ365" s="380"/>
      <c r="CK365" s="380"/>
      <c r="CL365" s="380"/>
      <c r="CM365" s="380"/>
      <c r="CN365" s="380"/>
      <c r="CO365" s="380"/>
      <c r="CP365" s="380"/>
      <c r="CQ365" s="380"/>
      <c r="CR365" s="380"/>
      <c r="CS365" s="380"/>
      <c r="CT365" s="380"/>
      <c r="CU365" s="380"/>
      <c r="CV365" s="380"/>
      <c r="CW365" s="380"/>
      <c r="CX365" s="380"/>
      <c r="CY365" s="380"/>
      <c r="CZ365" s="380"/>
      <c r="DA365" s="380"/>
      <c r="DB365" s="380"/>
      <c r="DC365" s="380"/>
      <c r="DD365" s="380"/>
      <c r="DE365" s="380"/>
      <c r="DF365" s="380"/>
      <c r="DG365" s="380"/>
      <c r="DH365" s="380"/>
      <c r="DI365" s="380"/>
      <c r="DJ365" s="380"/>
      <c r="DK365" s="380"/>
      <c r="DL365" s="380"/>
      <c r="DM365" s="380"/>
      <c r="DN365" s="380"/>
      <c r="DO365" s="380"/>
      <c r="DP365" s="380"/>
      <c r="DQ365" s="380"/>
      <c r="DR365" s="380"/>
      <c r="DS365" s="380"/>
      <c r="DT365" s="380"/>
      <c r="DU365" s="380"/>
      <c r="DV365" s="380"/>
      <c r="DW365" s="380"/>
      <c r="DX365" s="380"/>
      <c r="DY365" s="380"/>
      <c r="DZ365" s="380"/>
      <c r="EA365" s="380"/>
      <c r="EB365" s="380"/>
      <c r="EC365" s="380"/>
      <c r="ED365" s="380"/>
      <c r="EE365" s="380"/>
      <c r="EF365" s="380"/>
      <c r="EG365" s="380"/>
      <c r="EH365" s="380"/>
      <c r="EI365" s="380"/>
      <c r="EJ365" s="380"/>
      <c r="EK365" s="380"/>
      <c r="EL365" s="380"/>
      <c r="EM365" s="380"/>
      <c r="EN365" s="380"/>
      <c r="EO365" s="380"/>
      <c r="EP365" s="380"/>
      <c r="EQ365" s="380"/>
      <c r="ER365" s="380"/>
      <c r="ES365" s="380"/>
      <c r="ET365" s="380"/>
      <c r="EU365" s="380"/>
      <c r="EV365" s="380"/>
      <c r="EW365" s="380"/>
      <c r="EX365" s="380"/>
      <c r="EY365" s="380"/>
      <c r="EZ365" s="380"/>
      <c r="FA365" s="380"/>
      <c r="FB365" s="380"/>
      <c r="FC365" s="380"/>
      <c r="FD365" s="380"/>
      <c r="FE365" s="380"/>
      <c r="FF365" s="380"/>
      <c r="FG365" s="380"/>
      <c r="FH365" s="380"/>
      <c r="FI365" s="380"/>
      <c r="FJ365" s="380"/>
      <c r="FK365" s="380"/>
      <c r="FL365" s="380"/>
      <c r="FM365" s="380"/>
      <c r="FN365" s="380"/>
      <c r="FO365" s="380"/>
      <c r="FP365" s="380"/>
      <c r="FQ365" s="380"/>
      <c r="FR365" s="380"/>
      <c r="FS365" s="380"/>
      <c r="FT365" s="380"/>
      <c r="FU365" s="380"/>
      <c r="FV365" s="380"/>
      <c r="FW365" s="380"/>
      <c r="FX365" s="380"/>
      <c r="FY365" s="380"/>
      <c r="FZ365" s="380"/>
      <c r="GA365" s="380"/>
      <c r="GB365" s="380"/>
      <c r="GC365" s="380"/>
      <c r="GD365" s="380"/>
      <c r="GE365" s="380"/>
      <c r="GF365" s="380"/>
      <c r="GG365" s="380"/>
      <c r="GH365" s="380"/>
      <c r="GI365" s="380"/>
      <c r="GJ365" s="380"/>
      <c r="GK365" s="380"/>
      <c r="GL365" s="380"/>
      <c r="GM365" s="380"/>
      <c r="GN365" s="380"/>
      <c r="GO365" s="380"/>
      <c r="GP365" s="380"/>
      <c r="GQ365" s="380"/>
      <c r="GR365" s="380"/>
      <c r="GS365" s="380"/>
      <c r="GT365" s="380"/>
      <c r="GU365" s="380"/>
      <c r="GV365" s="380"/>
      <c r="GW365" s="380"/>
      <c r="GX365" s="380"/>
      <c r="GY365" s="380"/>
      <c r="GZ365" s="380"/>
      <c r="HA365" s="380"/>
      <c r="HB365" s="380"/>
      <c r="HC365" s="380"/>
      <c r="HD365" s="380"/>
      <c r="HE365" s="380"/>
      <c r="HF365" s="380"/>
      <c r="HG365" s="380"/>
      <c r="HH365" s="380"/>
      <c r="HI365" s="380"/>
      <c r="HJ365" s="380"/>
      <c r="HK365" s="380"/>
      <c r="HL365" s="380"/>
      <c r="HM365" s="380"/>
      <c r="HN365" s="380"/>
      <c r="HO365" s="380"/>
      <c r="HP365" s="380"/>
      <c r="HQ365" s="380"/>
      <c r="HR365" s="380"/>
      <c r="HS365" s="380"/>
      <c r="HT365" s="380"/>
      <c r="HU365" s="380"/>
      <c r="HV365" s="380"/>
      <c r="HW365" s="380"/>
      <c r="HX365" s="380"/>
      <c r="HY365" s="380"/>
      <c r="HZ365" s="380"/>
      <c r="IA365" s="380"/>
      <c r="IB365" s="380"/>
      <c r="IC365" s="380"/>
      <c r="ID365" s="380"/>
      <c r="IE365" s="380"/>
      <c r="IF365" s="380"/>
      <c r="IG365" s="380"/>
      <c r="IH365" s="380"/>
      <c r="II365" s="380"/>
      <c r="IJ365" s="380"/>
      <c r="IK365" s="380"/>
      <c r="IL365" s="380"/>
      <c r="IM365" s="380"/>
      <c r="IN365" s="380"/>
      <c r="IO365" s="380"/>
      <c r="IP365" s="380"/>
      <c r="IQ365" s="380"/>
      <c r="IR365" s="380"/>
      <c r="IS365" s="380"/>
      <c r="IT365" s="380"/>
    </row>
    <row r="366" spans="1:254" s="238" customFormat="1" ht="14.25" x14ac:dyDescent="0.2">
      <c r="A366" s="454" t="s">
        <v>644</v>
      </c>
      <c r="B366" s="368" t="s">
        <v>792</v>
      </c>
      <c r="C366" s="394" t="s">
        <v>620</v>
      </c>
      <c r="D366" s="394" t="s">
        <v>432</v>
      </c>
      <c r="E366" s="394"/>
      <c r="F366" s="394"/>
      <c r="G366" s="455">
        <f>SUM(G367)</f>
        <v>26994.449999999997</v>
      </c>
      <c r="H366" s="348"/>
      <c r="I366" s="348"/>
      <c r="J366" s="348"/>
      <c r="K366" s="348"/>
      <c r="L366" s="348"/>
      <c r="M366" s="348"/>
      <c r="N366" s="348"/>
      <c r="O366" s="348"/>
      <c r="P366" s="348"/>
      <c r="Q366" s="348"/>
      <c r="R366" s="348"/>
      <c r="S366" s="348"/>
      <c r="T366" s="348"/>
      <c r="U366" s="348"/>
      <c r="V366" s="348"/>
      <c r="W366" s="348"/>
      <c r="X366" s="348"/>
      <c r="Y366" s="348"/>
      <c r="Z366" s="348"/>
      <c r="AA366" s="348"/>
      <c r="AB366" s="348"/>
      <c r="AC366" s="348"/>
      <c r="AD366" s="348"/>
      <c r="AE366" s="348"/>
      <c r="AF366" s="348"/>
      <c r="AG366" s="348"/>
      <c r="AH366" s="348"/>
      <c r="AI366" s="348"/>
      <c r="AJ366" s="348"/>
      <c r="AK366" s="348"/>
      <c r="AL366" s="348"/>
      <c r="AM366" s="348"/>
      <c r="AN366" s="348"/>
      <c r="AO366" s="348"/>
      <c r="AP366" s="348"/>
      <c r="AQ366" s="348"/>
      <c r="AR366" s="348"/>
      <c r="AS366" s="348"/>
      <c r="AT366" s="348"/>
      <c r="AU366" s="348"/>
      <c r="AV366" s="348"/>
      <c r="AW366" s="348"/>
      <c r="AX366" s="348"/>
      <c r="AY366" s="348"/>
      <c r="AZ366" s="348"/>
      <c r="BA366" s="348"/>
      <c r="BB366" s="348"/>
      <c r="BC366" s="348"/>
      <c r="BD366" s="348"/>
      <c r="BE366" s="348"/>
      <c r="BF366" s="348"/>
      <c r="BG366" s="348"/>
      <c r="BH366" s="348"/>
      <c r="BI366" s="348"/>
      <c r="BJ366" s="348"/>
      <c r="BK366" s="348"/>
      <c r="BL366" s="348"/>
      <c r="BM366" s="348"/>
      <c r="BN366" s="348"/>
      <c r="BO366" s="348"/>
      <c r="BP366" s="348"/>
      <c r="BQ366" s="348"/>
      <c r="BR366" s="348"/>
      <c r="BS366" s="348"/>
      <c r="BT366" s="348"/>
      <c r="BU366" s="348"/>
      <c r="BV366" s="348"/>
      <c r="BW366" s="348"/>
      <c r="BX366" s="348"/>
      <c r="BY366" s="348"/>
      <c r="BZ366" s="348"/>
      <c r="CA366" s="348"/>
      <c r="CB366" s="348"/>
      <c r="CC366" s="348"/>
      <c r="CD366" s="348"/>
      <c r="CE366" s="348"/>
      <c r="CF366" s="348"/>
      <c r="CG366" s="348"/>
      <c r="CH366" s="348"/>
      <c r="CI366" s="348"/>
      <c r="CJ366" s="348"/>
      <c r="CK366" s="348"/>
      <c r="CL366" s="348"/>
      <c r="CM366" s="348"/>
      <c r="CN366" s="348"/>
      <c r="CO366" s="348"/>
      <c r="CP366" s="348"/>
      <c r="CQ366" s="348"/>
      <c r="CR366" s="348"/>
      <c r="CS366" s="348"/>
      <c r="CT366" s="348"/>
      <c r="CU366" s="348"/>
      <c r="CV366" s="348"/>
      <c r="CW366" s="348"/>
      <c r="CX366" s="348"/>
      <c r="CY366" s="348"/>
      <c r="CZ366" s="348"/>
      <c r="DA366" s="348"/>
      <c r="DB366" s="348"/>
      <c r="DC366" s="348"/>
      <c r="DD366" s="348"/>
      <c r="DE366" s="348"/>
      <c r="DF366" s="348"/>
      <c r="DG366" s="348"/>
      <c r="DH366" s="348"/>
      <c r="DI366" s="348"/>
      <c r="DJ366" s="348"/>
      <c r="DK366" s="348"/>
      <c r="DL366" s="348"/>
      <c r="DM366" s="348"/>
      <c r="DN366" s="348"/>
      <c r="DO366" s="348"/>
      <c r="DP366" s="348"/>
      <c r="DQ366" s="348"/>
      <c r="DR366" s="348"/>
      <c r="DS366" s="348"/>
      <c r="DT366" s="348"/>
      <c r="DU366" s="348"/>
      <c r="DV366" s="348"/>
      <c r="DW366" s="348"/>
      <c r="DX366" s="348"/>
      <c r="DY366" s="348"/>
      <c r="DZ366" s="348"/>
      <c r="EA366" s="348"/>
      <c r="EB366" s="348"/>
      <c r="EC366" s="348"/>
      <c r="ED366" s="348"/>
      <c r="EE366" s="348"/>
      <c r="EF366" s="348"/>
      <c r="EG366" s="348"/>
      <c r="EH366" s="348"/>
      <c r="EI366" s="348"/>
      <c r="EJ366" s="348"/>
      <c r="EK366" s="348"/>
      <c r="EL366" s="348"/>
      <c r="EM366" s="348"/>
      <c r="EN366" s="348"/>
      <c r="EO366" s="348"/>
      <c r="EP366" s="348"/>
      <c r="EQ366" s="348"/>
      <c r="ER366" s="348"/>
      <c r="ES366" s="348"/>
      <c r="ET366" s="348"/>
      <c r="EU366" s="348"/>
      <c r="EV366" s="348"/>
      <c r="EW366" s="348"/>
      <c r="EX366" s="348"/>
      <c r="EY366" s="348"/>
      <c r="EZ366" s="348"/>
      <c r="FA366" s="348"/>
      <c r="FB366" s="348"/>
      <c r="FC366" s="348"/>
      <c r="FD366" s="348"/>
      <c r="FE366" s="348"/>
      <c r="FF366" s="348"/>
      <c r="FG366" s="348"/>
      <c r="FH366" s="348"/>
      <c r="FI366" s="348"/>
      <c r="FJ366" s="348"/>
      <c r="FK366" s="348"/>
      <c r="FL366" s="348"/>
      <c r="FM366" s="348"/>
      <c r="FN366" s="348"/>
      <c r="FO366" s="348"/>
      <c r="FP366" s="348"/>
      <c r="FQ366" s="348"/>
      <c r="FR366" s="348"/>
      <c r="FS366" s="348"/>
      <c r="FT366" s="348"/>
      <c r="FU366" s="348"/>
      <c r="FV366" s="348"/>
      <c r="FW366" s="348"/>
      <c r="FX366" s="348"/>
      <c r="FY366" s="348"/>
      <c r="FZ366" s="348"/>
      <c r="GA366" s="348"/>
      <c r="GB366" s="348"/>
      <c r="GC366" s="348"/>
      <c r="GD366" s="348"/>
      <c r="GE366" s="348"/>
      <c r="GF366" s="348"/>
      <c r="GG366" s="348"/>
      <c r="GH366" s="348"/>
      <c r="GI366" s="348"/>
      <c r="GJ366" s="348"/>
      <c r="GK366" s="348"/>
      <c r="GL366" s="348"/>
      <c r="GM366" s="348"/>
      <c r="GN366" s="348"/>
      <c r="GO366" s="348"/>
      <c r="GP366" s="348"/>
      <c r="GQ366" s="348"/>
      <c r="GR366" s="348"/>
      <c r="GS366" s="348"/>
      <c r="GT366" s="348"/>
      <c r="GU366" s="348"/>
      <c r="GV366" s="348"/>
      <c r="GW366" s="348"/>
      <c r="GX366" s="348"/>
      <c r="GY366" s="348"/>
      <c r="GZ366" s="348"/>
      <c r="HA366" s="348"/>
      <c r="HB366" s="348"/>
      <c r="HC366" s="348"/>
      <c r="HD366" s="348"/>
      <c r="HE366" s="348"/>
      <c r="HF366" s="348"/>
      <c r="HG366" s="348"/>
      <c r="HH366" s="348"/>
      <c r="HI366" s="348"/>
      <c r="HJ366" s="348"/>
      <c r="HK366" s="348"/>
      <c r="HL366" s="348"/>
      <c r="HM366" s="348"/>
      <c r="HN366" s="348"/>
      <c r="HO366" s="348"/>
      <c r="HP366" s="348"/>
      <c r="HQ366" s="348"/>
      <c r="HR366" s="348"/>
      <c r="HS366" s="348"/>
      <c r="HT366" s="348"/>
      <c r="HU366" s="348"/>
      <c r="HV366" s="348"/>
      <c r="HW366" s="348"/>
      <c r="HX366" s="348"/>
      <c r="HY366" s="348"/>
      <c r="HZ366" s="348"/>
      <c r="IA366" s="348"/>
      <c r="IB366" s="348"/>
      <c r="IC366" s="348"/>
      <c r="ID366" s="348"/>
      <c r="IE366" s="348"/>
      <c r="IF366" s="348"/>
      <c r="IG366" s="348"/>
      <c r="IH366" s="348"/>
      <c r="II366" s="348"/>
      <c r="IJ366" s="348"/>
      <c r="IK366" s="348"/>
      <c r="IL366" s="348"/>
      <c r="IM366" s="348"/>
      <c r="IN366" s="348"/>
      <c r="IO366" s="348"/>
      <c r="IP366" s="348"/>
      <c r="IQ366" s="348"/>
      <c r="IR366" s="348"/>
      <c r="IS366" s="348"/>
      <c r="IT366" s="348"/>
    </row>
    <row r="367" spans="1:254" ht="14.25" x14ac:dyDescent="0.2">
      <c r="A367" s="454" t="s">
        <v>645</v>
      </c>
      <c r="B367" s="460">
        <v>510</v>
      </c>
      <c r="C367" s="394" t="s">
        <v>620</v>
      </c>
      <c r="D367" s="394" t="s">
        <v>432</v>
      </c>
      <c r="E367" s="394"/>
      <c r="F367" s="394"/>
      <c r="G367" s="455">
        <f>SUM(G370+G368)</f>
        <v>26994.449999999997</v>
      </c>
    </row>
    <row r="368" spans="1:254" ht="38.25" x14ac:dyDescent="0.2">
      <c r="A368" s="381" t="s">
        <v>843</v>
      </c>
      <c r="B368" s="382" t="s">
        <v>792</v>
      </c>
      <c r="C368" s="383" t="s">
        <v>620</v>
      </c>
      <c r="D368" s="383" t="s">
        <v>432</v>
      </c>
      <c r="E368" s="383" t="s">
        <v>653</v>
      </c>
      <c r="F368" s="383"/>
      <c r="G368" s="425">
        <f>SUM(G369)</f>
        <v>4725.57</v>
      </c>
    </row>
    <row r="369" spans="1:254" ht="13.5" x14ac:dyDescent="0.25">
      <c r="A369" s="376" t="s">
        <v>592</v>
      </c>
      <c r="B369" s="389" t="s">
        <v>792</v>
      </c>
      <c r="C369" s="378" t="s">
        <v>620</v>
      </c>
      <c r="D369" s="378" t="s">
        <v>432</v>
      </c>
      <c r="E369" s="383" t="s">
        <v>653</v>
      </c>
      <c r="F369" s="378" t="s">
        <v>593</v>
      </c>
      <c r="G369" s="417">
        <v>4725.57</v>
      </c>
      <c r="H369" s="415"/>
      <c r="I369" s="415"/>
      <c r="J369" s="415"/>
      <c r="K369" s="415"/>
      <c r="L369" s="415"/>
      <c r="M369" s="415"/>
      <c r="N369" s="415"/>
      <c r="O369" s="415"/>
      <c r="P369" s="415"/>
      <c r="Q369" s="415"/>
      <c r="R369" s="415"/>
      <c r="S369" s="415"/>
      <c r="T369" s="415"/>
      <c r="U369" s="415"/>
      <c r="V369" s="415"/>
      <c r="W369" s="415"/>
      <c r="X369" s="415"/>
      <c r="Y369" s="415"/>
      <c r="Z369" s="415"/>
      <c r="AA369" s="415"/>
      <c r="AB369" s="415"/>
      <c r="AC369" s="415"/>
      <c r="AD369" s="415"/>
      <c r="AE369" s="415"/>
      <c r="AF369" s="415"/>
      <c r="AG369" s="415"/>
      <c r="AH369" s="415"/>
      <c r="AI369" s="415"/>
      <c r="AJ369" s="415"/>
      <c r="AK369" s="415"/>
      <c r="AL369" s="415"/>
      <c r="AM369" s="415"/>
      <c r="AN369" s="415"/>
      <c r="AO369" s="415"/>
      <c r="AP369" s="415"/>
      <c r="AQ369" s="415"/>
      <c r="AR369" s="415"/>
      <c r="AS369" s="415"/>
      <c r="AT369" s="415"/>
      <c r="AU369" s="415"/>
      <c r="AV369" s="415"/>
      <c r="AW369" s="415"/>
      <c r="AX369" s="415"/>
      <c r="AY369" s="415"/>
      <c r="AZ369" s="415"/>
      <c r="BA369" s="415"/>
      <c r="BB369" s="415"/>
      <c r="BC369" s="415"/>
      <c r="BD369" s="415"/>
      <c r="BE369" s="415"/>
      <c r="BF369" s="415"/>
      <c r="BG369" s="415"/>
      <c r="BH369" s="415"/>
      <c r="BI369" s="415"/>
      <c r="BJ369" s="415"/>
      <c r="BK369" s="415"/>
      <c r="BL369" s="415"/>
      <c r="BM369" s="415"/>
      <c r="BN369" s="415"/>
      <c r="BO369" s="415"/>
      <c r="BP369" s="415"/>
      <c r="BQ369" s="415"/>
      <c r="BR369" s="415"/>
      <c r="BS369" s="415"/>
      <c r="BT369" s="415"/>
      <c r="BU369" s="415"/>
      <c r="BV369" s="415"/>
      <c r="BW369" s="415"/>
      <c r="BX369" s="415"/>
      <c r="BY369" s="415"/>
      <c r="BZ369" s="415"/>
      <c r="CA369" s="415"/>
      <c r="CB369" s="415"/>
      <c r="CC369" s="415"/>
      <c r="CD369" s="415"/>
      <c r="CE369" s="415"/>
      <c r="CF369" s="415"/>
      <c r="CG369" s="415"/>
      <c r="CH369" s="415"/>
      <c r="CI369" s="415"/>
      <c r="CJ369" s="415"/>
      <c r="CK369" s="415"/>
      <c r="CL369" s="415"/>
      <c r="CM369" s="415"/>
      <c r="CN369" s="415"/>
      <c r="CO369" s="415"/>
      <c r="CP369" s="415"/>
      <c r="CQ369" s="415"/>
      <c r="CR369" s="415"/>
      <c r="CS369" s="415"/>
      <c r="CT369" s="415"/>
      <c r="CU369" s="415"/>
      <c r="CV369" s="415"/>
      <c r="CW369" s="415"/>
      <c r="CX369" s="415"/>
      <c r="CY369" s="415"/>
      <c r="CZ369" s="415"/>
      <c r="DA369" s="415"/>
      <c r="DB369" s="415"/>
      <c r="DC369" s="415"/>
      <c r="DD369" s="415"/>
      <c r="DE369" s="415"/>
      <c r="DF369" s="415"/>
      <c r="DG369" s="415"/>
      <c r="DH369" s="415"/>
      <c r="DI369" s="415"/>
      <c r="DJ369" s="415"/>
      <c r="DK369" s="415"/>
      <c r="DL369" s="415"/>
      <c r="DM369" s="415"/>
      <c r="DN369" s="415"/>
      <c r="DO369" s="415"/>
      <c r="DP369" s="415"/>
      <c r="DQ369" s="415"/>
      <c r="DR369" s="415"/>
      <c r="DS369" s="415"/>
      <c r="DT369" s="415"/>
      <c r="DU369" s="415"/>
      <c r="DV369" s="415"/>
      <c r="DW369" s="415"/>
      <c r="DX369" s="415"/>
      <c r="DY369" s="415"/>
      <c r="DZ369" s="415"/>
      <c r="EA369" s="415"/>
      <c r="EB369" s="415"/>
      <c r="EC369" s="415"/>
      <c r="ED369" s="415"/>
      <c r="EE369" s="415"/>
      <c r="EF369" s="415"/>
      <c r="EG369" s="415"/>
      <c r="EH369" s="415"/>
      <c r="EI369" s="415"/>
      <c r="EJ369" s="415"/>
      <c r="EK369" s="415"/>
      <c r="EL369" s="415"/>
      <c r="EM369" s="415"/>
      <c r="EN369" s="415"/>
      <c r="EO369" s="415"/>
      <c r="EP369" s="415"/>
      <c r="EQ369" s="415"/>
      <c r="ER369" s="415"/>
      <c r="ES369" s="415"/>
      <c r="ET369" s="415"/>
      <c r="EU369" s="415"/>
      <c r="EV369" s="415"/>
      <c r="EW369" s="415"/>
      <c r="EX369" s="415"/>
      <c r="EY369" s="415"/>
      <c r="EZ369" s="415"/>
      <c r="FA369" s="415"/>
      <c r="FB369" s="415"/>
      <c r="FC369" s="415"/>
      <c r="FD369" s="415"/>
      <c r="FE369" s="415"/>
      <c r="FF369" s="415"/>
      <c r="FG369" s="415"/>
      <c r="FH369" s="415"/>
      <c r="FI369" s="415"/>
      <c r="FJ369" s="415"/>
      <c r="FK369" s="415"/>
      <c r="FL369" s="415"/>
      <c r="FM369" s="415"/>
      <c r="FN369" s="415"/>
      <c r="FO369" s="415"/>
      <c r="FP369" s="415"/>
      <c r="FQ369" s="415"/>
      <c r="FR369" s="415"/>
      <c r="FS369" s="415"/>
      <c r="FT369" s="415"/>
      <c r="FU369" s="415"/>
      <c r="FV369" s="415"/>
      <c r="FW369" s="415"/>
      <c r="FX369" s="415"/>
      <c r="FY369" s="415"/>
      <c r="FZ369" s="415"/>
      <c r="GA369" s="415"/>
      <c r="GB369" s="415"/>
      <c r="GC369" s="415"/>
      <c r="GD369" s="415"/>
      <c r="GE369" s="415"/>
      <c r="GF369" s="415"/>
      <c r="GG369" s="415"/>
      <c r="GH369" s="415"/>
      <c r="GI369" s="415"/>
      <c r="GJ369" s="415"/>
      <c r="GK369" s="415"/>
      <c r="GL369" s="415"/>
      <c r="GM369" s="415"/>
      <c r="GN369" s="415"/>
      <c r="GO369" s="415"/>
      <c r="GP369" s="415"/>
      <c r="GQ369" s="415"/>
      <c r="GR369" s="415"/>
      <c r="GS369" s="415"/>
      <c r="GT369" s="415"/>
      <c r="GU369" s="415"/>
      <c r="GV369" s="415"/>
      <c r="GW369" s="415"/>
      <c r="GX369" s="415"/>
      <c r="GY369" s="415"/>
      <c r="GZ369" s="415"/>
      <c r="HA369" s="415"/>
      <c r="HB369" s="415"/>
      <c r="HC369" s="415"/>
      <c r="HD369" s="415"/>
      <c r="HE369" s="415"/>
      <c r="HF369" s="415"/>
      <c r="HG369" s="415"/>
      <c r="HH369" s="415"/>
      <c r="HI369" s="415"/>
      <c r="HJ369" s="415"/>
      <c r="HK369" s="415"/>
      <c r="HL369" s="415"/>
      <c r="HM369" s="415"/>
      <c r="HN369" s="415"/>
      <c r="HO369" s="415"/>
      <c r="HP369" s="415"/>
      <c r="HQ369" s="415"/>
      <c r="HR369" s="415"/>
      <c r="HS369" s="415"/>
      <c r="HT369" s="415"/>
      <c r="HU369" s="415"/>
      <c r="HV369" s="415"/>
      <c r="HW369" s="415"/>
      <c r="HX369" s="415"/>
      <c r="HY369" s="415"/>
      <c r="HZ369" s="415"/>
      <c r="IA369" s="415"/>
      <c r="IB369" s="415"/>
      <c r="IC369" s="415"/>
      <c r="ID369" s="415"/>
      <c r="IE369" s="415"/>
      <c r="IF369" s="415"/>
      <c r="IG369" s="415"/>
      <c r="IH369" s="415"/>
      <c r="II369" s="415"/>
      <c r="IJ369" s="415"/>
      <c r="IK369" s="415"/>
      <c r="IL369" s="415"/>
      <c r="IM369" s="415"/>
      <c r="IN369" s="415"/>
      <c r="IO369" s="415"/>
      <c r="IP369" s="415"/>
      <c r="IQ369" s="415"/>
      <c r="IR369" s="415"/>
      <c r="IS369" s="415"/>
      <c r="IT369" s="415"/>
    </row>
    <row r="370" spans="1:254" ht="13.5" x14ac:dyDescent="0.25">
      <c r="A370" s="456" t="s">
        <v>646</v>
      </c>
      <c r="B370" s="429">
        <v>510</v>
      </c>
      <c r="C370" s="373" t="s">
        <v>620</v>
      </c>
      <c r="D370" s="373" t="s">
        <v>432</v>
      </c>
      <c r="E370" s="373"/>
      <c r="F370" s="373"/>
      <c r="G370" s="422">
        <f>SUM(G371+G373+G375)</f>
        <v>22268.879999999997</v>
      </c>
    </row>
    <row r="371" spans="1:254" x14ac:dyDescent="0.2">
      <c r="A371" s="434" t="s">
        <v>647</v>
      </c>
      <c r="B371" s="391">
        <v>510</v>
      </c>
      <c r="C371" s="378" t="s">
        <v>620</v>
      </c>
      <c r="D371" s="378" t="s">
        <v>432</v>
      </c>
      <c r="E371" s="378" t="s">
        <v>648</v>
      </c>
      <c r="F371" s="378"/>
      <c r="G371" s="417">
        <f>SUM(G372)</f>
        <v>6500</v>
      </c>
    </row>
    <row r="372" spans="1:254" s="380" customFormat="1" x14ac:dyDescent="0.2">
      <c r="A372" s="381" t="s">
        <v>592</v>
      </c>
      <c r="B372" s="444">
        <v>510</v>
      </c>
      <c r="C372" s="383" t="s">
        <v>620</v>
      </c>
      <c r="D372" s="383" t="s">
        <v>432</v>
      </c>
      <c r="E372" s="383" t="s">
        <v>648</v>
      </c>
      <c r="F372" s="383" t="s">
        <v>593</v>
      </c>
      <c r="G372" s="425">
        <v>6500</v>
      </c>
      <c r="H372" s="348"/>
      <c r="I372" s="348"/>
      <c r="J372" s="348"/>
      <c r="K372" s="348"/>
      <c r="L372" s="348"/>
      <c r="M372" s="348"/>
      <c r="N372" s="348"/>
      <c r="O372" s="348"/>
      <c r="P372" s="348"/>
      <c r="Q372" s="348"/>
      <c r="R372" s="348"/>
      <c r="S372" s="348"/>
      <c r="T372" s="348"/>
      <c r="U372" s="348"/>
      <c r="V372" s="348"/>
      <c r="W372" s="348"/>
      <c r="X372" s="348"/>
      <c r="Y372" s="348"/>
      <c r="Z372" s="348"/>
      <c r="AA372" s="348"/>
      <c r="AB372" s="348"/>
      <c r="AC372" s="348"/>
      <c r="AD372" s="348"/>
      <c r="AE372" s="348"/>
      <c r="AF372" s="348"/>
      <c r="AG372" s="348"/>
      <c r="AH372" s="348"/>
      <c r="AI372" s="348"/>
      <c r="AJ372" s="348"/>
      <c r="AK372" s="348"/>
      <c r="AL372" s="348"/>
      <c r="AM372" s="348"/>
      <c r="AN372" s="348"/>
      <c r="AO372" s="348"/>
      <c r="AP372" s="348"/>
      <c r="AQ372" s="348"/>
      <c r="AR372" s="348"/>
      <c r="AS372" s="348"/>
      <c r="AT372" s="348"/>
      <c r="AU372" s="348"/>
      <c r="AV372" s="348"/>
      <c r="AW372" s="348"/>
      <c r="AX372" s="348"/>
      <c r="AY372" s="348"/>
      <c r="AZ372" s="348"/>
      <c r="BA372" s="348"/>
      <c r="BB372" s="348"/>
      <c r="BC372" s="348"/>
      <c r="BD372" s="348"/>
      <c r="BE372" s="348"/>
      <c r="BF372" s="348"/>
      <c r="BG372" s="348"/>
      <c r="BH372" s="348"/>
      <c r="BI372" s="348"/>
      <c r="BJ372" s="348"/>
      <c r="BK372" s="348"/>
      <c r="BL372" s="348"/>
      <c r="BM372" s="348"/>
      <c r="BN372" s="348"/>
      <c r="BO372" s="348"/>
      <c r="BP372" s="348"/>
      <c r="BQ372" s="348"/>
      <c r="BR372" s="348"/>
      <c r="BS372" s="348"/>
      <c r="BT372" s="348"/>
      <c r="BU372" s="348"/>
      <c r="BV372" s="348"/>
      <c r="BW372" s="348"/>
      <c r="BX372" s="348"/>
      <c r="BY372" s="348"/>
      <c r="BZ372" s="348"/>
      <c r="CA372" s="348"/>
      <c r="CB372" s="348"/>
      <c r="CC372" s="348"/>
      <c r="CD372" s="348"/>
      <c r="CE372" s="348"/>
      <c r="CF372" s="348"/>
      <c r="CG372" s="348"/>
      <c r="CH372" s="348"/>
      <c r="CI372" s="348"/>
      <c r="CJ372" s="348"/>
      <c r="CK372" s="348"/>
      <c r="CL372" s="348"/>
      <c r="CM372" s="348"/>
      <c r="CN372" s="348"/>
      <c r="CO372" s="348"/>
      <c r="CP372" s="348"/>
      <c r="CQ372" s="348"/>
      <c r="CR372" s="348"/>
      <c r="CS372" s="348"/>
      <c r="CT372" s="348"/>
      <c r="CU372" s="348"/>
      <c r="CV372" s="348"/>
      <c r="CW372" s="348"/>
      <c r="CX372" s="348"/>
      <c r="CY372" s="348"/>
      <c r="CZ372" s="348"/>
      <c r="DA372" s="348"/>
      <c r="DB372" s="348"/>
      <c r="DC372" s="348"/>
      <c r="DD372" s="348"/>
      <c r="DE372" s="348"/>
      <c r="DF372" s="348"/>
      <c r="DG372" s="348"/>
      <c r="DH372" s="348"/>
      <c r="DI372" s="348"/>
      <c r="DJ372" s="348"/>
      <c r="DK372" s="348"/>
      <c r="DL372" s="348"/>
      <c r="DM372" s="348"/>
      <c r="DN372" s="348"/>
      <c r="DO372" s="348"/>
      <c r="DP372" s="348"/>
      <c r="DQ372" s="348"/>
      <c r="DR372" s="348"/>
      <c r="DS372" s="348"/>
      <c r="DT372" s="348"/>
      <c r="DU372" s="348"/>
      <c r="DV372" s="348"/>
      <c r="DW372" s="348"/>
      <c r="DX372" s="348"/>
      <c r="DY372" s="348"/>
      <c r="DZ372" s="348"/>
      <c r="EA372" s="348"/>
      <c r="EB372" s="348"/>
      <c r="EC372" s="348"/>
      <c r="ED372" s="348"/>
      <c r="EE372" s="348"/>
      <c r="EF372" s="348"/>
      <c r="EG372" s="348"/>
      <c r="EH372" s="348"/>
      <c r="EI372" s="348"/>
      <c r="EJ372" s="348"/>
      <c r="EK372" s="348"/>
      <c r="EL372" s="348"/>
      <c r="EM372" s="348"/>
      <c r="EN372" s="348"/>
      <c r="EO372" s="348"/>
      <c r="EP372" s="348"/>
      <c r="EQ372" s="348"/>
      <c r="ER372" s="348"/>
      <c r="ES372" s="348"/>
      <c r="ET372" s="348"/>
      <c r="EU372" s="348"/>
      <c r="EV372" s="348"/>
      <c r="EW372" s="348"/>
      <c r="EX372" s="348"/>
      <c r="EY372" s="348"/>
      <c r="EZ372" s="348"/>
      <c r="FA372" s="348"/>
      <c r="FB372" s="348"/>
      <c r="FC372" s="348"/>
      <c r="FD372" s="348"/>
      <c r="FE372" s="348"/>
      <c r="FF372" s="348"/>
      <c r="FG372" s="348"/>
      <c r="FH372" s="348"/>
      <c r="FI372" s="348"/>
      <c r="FJ372" s="348"/>
      <c r="FK372" s="348"/>
      <c r="FL372" s="348"/>
      <c r="FM372" s="348"/>
      <c r="FN372" s="348"/>
      <c r="FO372" s="348"/>
      <c r="FP372" s="348"/>
      <c r="FQ372" s="348"/>
      <c r="FR372" s="348"/>
      <c r="FS372" s="348"/>
      <c r="FT372" s="348"/>
      <c r="FU372" s="348"/>
      <c r="FV372" s="348"/>
      <c r="FW372" s="348"/>
      <c r="FX372" s="348"/>
      <c r="FY372" s="348"/>
      <c r="FZ372" s="348"/>
      <c r="GA372" s="348"/>
      <c r="GB372" s="348"/>
      <c r="GC372" s="348"/>
      <c r="GD372" s="348"/>
      <c r="GE372" s="348"/>
      <c r="GF372" s="348"/>
      <c r="GG372" s="348"/>
      <c r="GH372" s="348"/>
      <c r="GI372" s="348"/>
      <c r="GJ372" s="348"/>
      <c r="GK372" s="348"/>
      <c r="GL372" s="348"/>
      <c r="GM372" s="348"/>
      <c r="GN372" s="348"/>
      <c r="GO372" s="348"/>
      <c r="GP372" s="348"/>
      <c r="GQ372" s="348"/>
      <c r="GR372" s="348"/>
      <c r="GS372" s="348"/>
      <c r="GT372" s="348"/>
      <c r="GU372" s="348"/>
      <c r="GV372" s="348"/>
      <c r="GW372" s="348"/>
      <c r="GX372" s="348"/>
      <c r="GY372" s="348"/>
      <c r="GZ372" s="348"/>
      <c r="HA372" s="348"/>
      <c r="HB372" s="348"/>
      <c r="HC372" s="348"/>
      <c r="HD372" s="348"/>
      <c r="HE372" s="348"/>
      <c r="HF372" s="348"/>
      <c r="HG372" s="348"/>
      <c r="HH372" s="348"/>
      <c r="HI372" s="348"/>
      <c r="HJ372" s="348"/>
      <c r="HK372" s="348"/>
      <c r="HL372" s="348"/>
      <c r="HM372" s="348"/>
      <c r="HN372" s="348"/>
      <c r="HO372" s="348"/>
      <c r="HP372" s="348"/>
      <c r="HQ372" s="348"/>
      <c r="HR372" s="348"/>
      <c r="HS372" s="348"/>
      <c r="HT372" s="348"/>
      <c r="HU372" s="348"/>
      <c r="HV372" s="348"/>
      <c r="HW372" s="348"/>
      <c r="HX372" s="348"/>
      <c r="HY372" s="348"/>
      <c r="HZ372" s="348"/>
      <c r="IA372" s="348"/>
      <c r="IB372" s="348"/>
      <c r="IC372" s="348"/>
      <c r="ID372" s="348"/>
      <c r="IE372" s="348"/>
      <c r="IF372" s="348"/>
      <c r="IG372" s="348"/>
      <c r="IH372" s="348"/>
      <c r="II372" s="348"/>
      <c r="IJ372" s="348"/>
      <c r="IK372" s="348"/>
      <c r="IL372" s="348"/>
      <c r="IM372" s="348"/>
      <c r="IN372" s="348"/>
      <c r="IO372" s="348"/>
      <c r="IP372" s="348"/>
      <c r="IQ372" s="348"/>
      <c r="IR372" s="348"/>
      <c r="IS372" s="348"/>
      <c r="IT372" s="348"/>
    </row>
    <row r="373" spans="1:254" x14ac:dyDescent="0.2">
      <c r="A373" s="434" t="s">
        <v>649</v>
      </c>
      <c r="B373" s="391">
        <v>510</v>
      </c>
      <c r="C373" s="378" t="s">
        <v>620</v>
      </c>
      <c r="D373" s="378" t="s">
        <v>432</v>
      </c>
      <c r="E373" s="378" t="s">
        <v>650</v>
      </c>
      <c r="F373" s="378"/>
      <c r="G373" s="417">
        <f>SUM(G374)</f>
        <v>6000</v>
      </c>
    </row>
    <row r="374" spans="1:254" x14ac:dyDescent="0.2">
      <c r="A374" s="381" t="s">
        <v>592</v>
      </c>
      <c r="B374" s="444">
        <v>510</v>
      </c>
      <c r="C374" s="383" t="s">
        <v>620</v>
      </c>
      <c r="D374" s="383" t="s">
        <v>432</v>
      </c>
      <c r="E374" s="383" t="s">
        <v>650</v>
      </c>
      <c r="F374" s="383" t="s">
        <v>593</v>
      </c>
      <c r="G374" s="425">
        <v>6000</v>
      </c>
    </row>
    <row r="375" spans="1:254" s="400" customFormat="1" ht="14.25" x14ac:dyDescent="0.2">
      <c r="A375" s="434" t="s">
        <v>647</v>
      </c>
      <c r="B375" s="391">
        <v>510</v>
      </c>
      <c r="C375" s="378" t="s">
        <v>620</v>
      </c>
      <c r="D375" s="378" t="s">
        <v>432</v>
      </c>
      <c r="E375" s="378" t="s">
        <v>651</v>
      </c>
      <c r="F375" s="378"/>
      <c r="G375" s="417">
        <f>SUM(G376)</f>
        <v>9768.8799999999992</v>
      </c>
      <c r="H375" s="348"/>
      <c r="I375" s="348"/>
      <c r="J375" s="348"/>
      <c r="K375" s="348"/>
      <c r="L375" s="348"/>
      <c r="M375" s="348"/>
      <c r="N375" s="348"/>
      <c r="O375" s="348"/>
      <c r="P375" s="348"/>
      <c r="Q375" s="348"/>
      <c r="R375" s="348"/>
      <c r="S375" s="348"/>
      <c r="T375" s="348"/>
      <c r="U375" s="348"/>
      <c r="V375" s="348"/>
      <c r="W375" s="348"/>
      <c r="X375" s="348"/>
      <c r="Y375" s="348"/>
      <c r="Z375" s="348"/>
      <c r="AA375" s="348"/>
      <c r="AB375" s="348"/>
      <c r="AC375" s="348"/>
      <c r="AD375" s="348"/>
      <c r="AE375" s="348"/>
      <c r="AF375" s="348"/>
      <c r="AG375" s="348"/>
      <c r="AH375" s="348"/>
      <c r="AI375" s="348"/>
      <c r="AJ375" s="348"/>
      <c r="AK375" s="348"/>
      <c r="AL375" s="348"/>
      <c r="AM375" s="348"/>
      <c r="AN375" s="348"/>
      <c r="AO375" s="348"/>
      <c r="AP375" s="348"/>
      <c r="AQ375" s="348"/>
      <c r="AR375" s="348"/>
      <c r="AS375" s="348"/>
      <c r="AT375" s="348"/>
      <c r="AU375" s="348"/>
      <c r="AV375" s="348"/>
      <c r="AW375" s="348"/>
      <c r="AX375" s="348"/>
      <c r="AY375" s="348"/>
      <c r="AZ375" s="348"/>
      <c r="BA375" s="348"/>
      <c r="BB375" s="348"/>
      <c r="BC375" s="348"/>
      <c r="BD375" s="348"/>
      <c r="BE375" s="348"/>
      <c r="BF375" s="348"/>
      <c r="BG375" s="348"/>
      <c r="BH375" s="348"/>
      <c r="BI375" s="348"/>
      <c r="BJ375" s="348"/>
      <c r="BK375" s="348"/>
      <c r="BL375" s="348"/>
      <c r="BM375" s="348"/>
      <c r="BN375" s="348"/>
      <c r="BO375" s="348"/>
      <c r="BP375" s="348"/>
      <c r="BQ375" s="348"/>
      <c r="BR375" s="348"/>
      <c r="BS375" s="348"/>
      <c r="BT375" s="348"/>
      <c r="BU375" s="348"/>
      <c r="BV375" s="348"/>
      <c r="BW375" s="348"/>
      <c r="BX375" s="348"/>
      <c r="BY375" s="348"/>
      <c r="BZ375" s="348"/>
      <c r="CA375" s="348"/>
      <c r="CB375" s="348"/>
      <c r="CC375" s="348"/>
      <c r="CD375" s="348"/>
      <c r="CE375" s="348"/>
      <c r="CF375" s="348"/>
      <c r="CG375" s="348"/>
      <c r="CH375" s="348"/>
      <c r="CI375" s="348"/>
      <c r="CJ375" s="348"/>
      <c r="CK375" s="348"/>
      <c r="CL375" s="348"/>
      <c r="CM375" s="348"/>
      <c r="CN375" s="348"/>
      <c r="CO375" s="348"/>
      <c r="CP375" s="348"/>
      <c r="CQ375" s="348"/>
      <c r="CR375" s="348"/>
      <c r="CS375" s="348"/>
      <c r="CT375" s="348"/>
      <c r="CU375" s="348"/>
      <c r="CV375" s="348"/>
      <c r="CW375" s="348"/>
      <c r="CX375" s="348"/>
      <c r="CY375" s="348"/>
      <c r="CZ375" s="348"/>
      <c r="DA375" s="348"/>
      <c r="DB375" s="348"/>
      <c r="DC375" s="348"/>
      <c r="DD375" s="348"/>
      <c r="DE375" s="348"/>
      <c r="DF375" s="348"/>
      <c r="DG375" s="348"/>
      <c r="DH375" s="348"/>
      <c r="DI375" s="348"/>
      <c r="DJ375" s="348"/>
      <c r="DK375" s="348"/>
      <c r="DL375" s="348"/>
      <c r="DM375" s="348"/>
      <c r="DN375" s="348"/>
      <c r="DO375" s="348"/>
      <c r="DP375" s="348"/>
      <c r="DQ375" s="348"/>
      <c r="DR375" s="348"/>
      <c r="DS375" s="348"/>
      <c r="DT375" s="348"/>
      <c r="DU375" s="348"/>
      <c r="DV375" s="348"/>
      <c r="DW375" s="348"/>
      <c r="DX375" s="348"/>
      <c r="DY375" s="348"/>
      <c r="DZ375" s="348"/>
      <c r="EA375" s="348"/>
      <c r="EB375" s="348"/>
      <c r="EC375" s="348"/>
      <c r="ED375" s="348"/>
      <c r="EE375" s="348"/>
      <c r="EF375" s="348"/>
      <c r="EG375" s="348"/>
      <c r="EH375" s="348"/>
      <c r="EI375" s="348"/>
      <c r="EJ375" s="348"/>
      <c r="EK375" s="348"/>
      <c r="EL375" s="348"/>
      <c r="EM375" s="348"/>
      <c r="EN375" s="348"/>
      <c r="EO375" s="348"/>
      <c r="EP375" s="348"/>
      <c r="EQ375" s="348"/>
      <c r="ER375" s="348"/>
      <c r="ES375" s="348"/>
      <c r="ET375" s="348"/>
      <c r="EU375" s="348"/>
      <c r="EV375" s="348"/>
      <c r="EW375" s="348"/>
      <c r="EX375" s="348"/>
      <c r="EY375" s="348"/>
      <c r="EZ375" s="348"/>
      <c r="FA375" s="348"/>
      <c r="FB375" s="348"/>
      <c r="FC375" s="348"/>
      <c r="FD375" s="348"/>
      <c r="FE375" s="348"/>
      <c r="FF375" s="348"/>
      <c r="FG375" s="348"/>
      <c r="FH375" s="348"/>
      <c r="FI375" s="348"/>
      <c r="FJ375" s="348"/>
      <c r="FK375" s="348"/>
      <c r="FL375" s="348"/>
      <c r="FM375" s="348"/>
      <c r="FN375" s="348"/>
      <c r="FO375" s="348"/>
      <c r="FP375" s="348"/>
      <c r="FQ375" s="348"/>
      <c r="FR375" s="348"/>
      <c r="FS375" s="348"/>
      <c r="FT375" s="348"/>
      <c r="FU375" s="348"/>
      <c r="FV375" s="348"/>
      <c r="FW375" s="348"/>
      <c r="FX375" s="348"/>
      <c r="FY375" s="348"/>
      <c r="FZ375" s="348"/>
      <c r="GA375" s="348"/>
      <c r="GB375" s="348"/>
      <c r="GC375" s="348"/>
      <c r="GD375" s="348"/>
      <c r="GE375" s="348"/>
      <c r="GF375" s="348"/>
      <c r="GG375" s="348"/>
      <c r="GH375" s="348"/>
      <c r="GI375" s="348"/>
      <c r="GJ375" s="348"/>
      <c r="GK375" s="348"/>
      <c r="GL375" s="348"/>
      <c r="GM375" s="348"/>
      <c r="GN375" s="348"/>
      <c r="GO375" s="348"/>
      <c r="GP375" s="348"/>
      <c r="GQ375" s="348"/>
      <c r="GR375" s="348"/>
      <c r="GS375" s="348"/>
      <c r="GT375" s="348"/>
      <c r="GU375" s="348"/>
      <c r="GV375" s="348"/>
      <c r="GW375" s="348"/>
      <c r="GX375" s="348"/>
      <c r="GY375" s="348"/>
      <c r="GZ375" s="348"/>
      <c r="HA375" s="348"/>
      <c r="HB375" s="348"/>
      <c r="HC375" s="348"/>
      <c r="HD375" s="348"/>
      <c r="HE375" s="348"/>
      <c r="HF375" s="348"/>
      <c r="HG375" s="348"/>
      <c r="HH375" s="348"/>
      <c r="HI375" s="348"/>
      <c r="HJ375" s="348"/>
      <c r="HK375" s="348"/>
      <c r="HL375" s="348"/>
      <c r="HM375" s="348"/>
      <c r="HN375" s="348"/>
      <c r="HO375" s="348"/>
      <c r="HP375" s="348"/>
      <c r="HQ375" s="348"/>
      <c r="HR375" s="348"/>
      <c r="HS375" s="348"/>
      <c r="HT375" s="348"/>
      <c r="HU375" s="348"/>
      <c r="HV375" s="348"/>
      <c r="HW375" s="348"/>
      <c r="HX375" s="348"/>
      <c r="HY375" s="348"/>
      <c r="HZ375" s="348"/>
      <c r="IA375" s="348"/>
      <c r="IB375" s="348"/>
      <c r="IC375" s="348"/>
      <c r="ID375" s="348"/>
      <c r="IE375" s="348"/>
      <c r="IF375" s="348"/>
      <c r="IG375" s="348"/>
      <c r="IH375" s="348"/>
      <c r="II375" s="348"/>
      <c r="IJ375" s="348"/>
      <c r="IK375" s="348"/>
      <c r="IL375" s="348"/>
      <c r="IM375" s="348"/>
      <c r="IN375" s="348"/>
      <c r="IO375" s="348"/>
      <c r="IP375" s="348"/>
      <c r="IQ375" s="348"/>
      <c r="IR375" s="348"/>
      <c r="IS375" s="348"/>
      <c r="IT375" s="348"/>
    </row>
    <row r="376" spans="1:254" x14ac:dyDescent="0.2">
      <c r="A376" s="381" t="s">
        <v>592</v>
      </c>
      <c r="B376" s="444">
        <v>510</v>
      </c>
      <c r="C376" s="383" t="s">
        <v>620</v>
      </c>
      <c r="D376" s="383" t="s">
        <v>432</v>
      </c>
      <c r="E376" s="383" t="s">
        <v>651</v>
      </c>
      <c r="F376" s="383" t="s">
        <v>593</v>
      </c>
      <c r="G376" s="425">
        <v>9768.8799999999992</v>
      </c>
    </row>
    <row r="377" spans="1:254" s="238" customFormat="1" ht="15.75" x14ac:dyDescent="0.25">
      <c r="A377" s="413" t="s">
        <v>654</v>
      </c>
      <c r="B377" s="428">
        <v>510</v>
      </c>
      <c r="C377" s="409" t="s">
        <v>620</v>
      </c>
      <c r="D377" s="409" t="s">
        <v>556</v>
      </c>
      <c r="E377" s="409"/>
      <c r="F377" s="409"/>
      <c r="G377" s="410">
        <f>SUM(G378)</f>
        <v>9136.9399999999987</v>
      </c>
      <c r="H377" s="348"/>
      <c r="I377" s="348"/>
      <c r="J377" s="348"/>
      <c r="K377" s="348"/>
      <c r="L377" s="348"/>
      <c r="M377" s="348"/>
      <c r="N377" s="348"/>
      <c r="O377" s="348"/>
      <c r="P377" s="348"/>
      <c r="Q377" s="348"/>
      <c r="R377" s="348"/>
      <c r="S377" s="348"/>
      <c r="T377" s="348"/>
      <c r="U377" s="348"/>
      <c r="V377" s="348"/>
      <c r="W377" s="348"/>
      <c r="X377" s="348"/>
      <c r="Y377" s="348"/>
      <c r="Z377" s="348"/>
      <c r="AA377" s="348"/>
      <c r="AB377" s="348"/>
      <c r="AC377" s="348"/>
      <c r="AD377" s="348"/>
      <c r="AE377" s="348"/>
      <c r="AF377" s="348"/>
      <c r="AG377" s="348"/>
      <c r="AH377" s="348"/>
      <c r="AI377" s="348"/>
      <c r="AJ377" s="348"/>
      <c r="AK377" s="348"/>
      <c r="AL377" s="348"/>
      <c r="AM377" s="348"/>
      <c r="AN377" s="348"/>
      <c r="AO377" s="348"/>
      <c r="AP377" s="348"/>
      <c r="AQ377" s="348"/>
      <c r="AR377" s="348"/>
      <c r="AS377" s="348"/>
      <c r="AT377" s="348"/>
      <c r="AU377" s="348"/>
      <c r="AV377" s="348"/>
      <c r="AW377" s="348"/>
      <c r="AX377" s="348"/>
      <c r="AY377" s="348"/>
      <c r="AZ377" s="348"/>
      <c r="BA377" s="348"/>
      <c r="BB377" s="348"/>
      <c r="BC377" s="348"/>
      <c r="BD377" s="348"/>
      <c r="BE377" s="348"/>
      <c r="BF377" s="348"/>
      <c r="BG377" s="348"/>
      <c r="BH377" s="348"/>
      <c r="BI377" s="348"/>
      <c r="BJ377" s="348"/>
      <c r="BK377" s="348"/>
      <c r="BL377" s="348"/>
      <c r="BM377" s="348"/>
      <c r="BN377" s="348"/>
      <c r="BO377" s="348"/>
      <c r="BP377" s="348"/>
      <c r="BQ377" s="348"/>
      <c r="BR377" s="348"/>
      <c r="BS377" s="348"/>
      <c r="BT377" s="348"/>
      <c r="BU377" s="348"/>
      <c r="BV377" s="348"/>
      <c r="BW377" s="348"/>
      <c r="BX377" s="348"/>
      <c r="BY377" s="348"/>
      <c r="BZ377" s="348"/>
      <c r="CA377" s="348"/>
      <c r="CB377" s="348"/>
      <c r="CC377" s="348"/>
      <c r="CD377" s="348"/>
      <c r="CE377" s="348"/>
      <c r="CF377" s="348"/>
      <c r="CG377" s="348"/>
      <c r="CH377" s="348"/>
      <c r="CI377" s="348"/>
      <c r="CJ377" s="348"/>
      <c r="CK377" s="348"/>
      <c r="CL377" s="348"/>
      <c r="CM377" s="348"/>
      <c r="CN377" s="348"/>
      <c r="CO377" s="348"/>
      <c r="CP377" s="348"/>
      <c r="CQ377" s="348"/>
      <c r="CR377" s="348"/>
      <c r="CS377" s="348"/>
      <c r="CT377" s="348"/>
      <c r="CU377" s="348"/>
      <c r="CV377" s="348"/>
      <c r="CW377" s="348"/>
      <c r="CX377" s="348"/>
      <c r="CY377" s="348"/>
      <c r="CZ377" s="348"/>
      <c r="DA377" s="348"/>
      <c r="DB377" s="348"/>
      <c r="DC377" s="348"/>
      <c r="DD377" s="348"/>
      <c r="DE377" s="348"/>
      <c r="DF377" s="348"/>
      <c r="DG377" s="348"/>
      <c r="DH377" s="348"/>
      <c r="DI377" s="348"/>
      <c r="DJ377" s="348"/>
      <c r="DK377" s="348"/>
      <c r="DL377" s="348"/>
      <c r="DM377" s="348"/>
      <c r="DN377" s="348"/>
      <c r="DO377" s="348"/>
      <c r="DP377" s="348"/>
      <c r="DQ377" s="348"/>
      <c r="DR377" s="348"/>
      <c r="DS377" s="348"/>
      <c r="DT377" s="348"/>
      <c r="DU377" s="348"/>
      <c r="DV377" s="348"/>
      <c r="DW377" s="348"/>
      <c r="DX377" s="348"/>
      <c r="DY377" s="348"/>
      <c r="DZ377" s="348"/>
      <c r="EA377" s="348"/>
      <c r="EB377" s="348"/>
      <c r="EC377" s="348"/>
      <c r="ED377" s="348"/>
      <c r="EE377" s="348"/>
      <c r="EF377" s="348"/>
      <c r="EG377" s="348"/>
      <c r="EH377" s="348"/>
      <c r="EI377" s="348"/>
      <c r="EJ377" s="348"/>
      <c r="EK377" s="348"/>
      <c r="EL377" s="348"/>
      <c r="EM377" s="348"/>
      <c r="EN377" s="348"/>
      <c r="EO377" s="348"/>
      <c r="EP377" s="348"/>
      <c r="EQ377" s="348"/>
      <c r="ER377" s="348"/>
      <c r="ES377" s="348"/>
      <c r="ET377" s="348"/>
      <c r="EU377" s="348"/>
      <c r="EV377" s="348"/>
      <c r="EW377" s="348"/>
      <c r="EX377" s="348"/>
      <c r="EY377" s="348"/>
      <c r="EZ377" s="348"/>
      <c r="FA377" s="348"/>
      <c r="FB377" s="348"/>
      <c r="FC377" s="348"/>
      <c r="FD377" s="348"/>
      <c r="FE377" s="348"/>
      <c r="FF377" s="348"/>
      <c r="FG377" s="348"/>
      <c r="FH377" s="348"/>
      <c r="FI377" s="348"/>
      <c r="FJ377" s="348"/>
      <c r="FK377" s="348"/>
      <c r="FL377" s="348"/>
      <c r="FM377" s="348"/>
      <c r="FN377" s="348"/>
      <c r="FO377" s="348"/>
      <c r="FP377" s="348"/>
      <c r="FQ377" s="348"/>
      <c r="FR377" s="348"/>
      <c r="FS377" s="348"/>
      <c r="FT377" s="348"/>
      <c r="FU377" s="348"/>
      <c r="FV377" s="348"/>
      <c r="FW377" s="348"/>
      <c r="FX377" s="348"/>
      <c r="FY377" s="348"/>
      <c r="FZ377" s="348"/>
      <c r="GA377" s="348"/>
      <c r="GB377" s="348"/>
      <c r="GC377" s="348"/>
      <c r="GD377" s="348"/>
      <c r="GE377" s="348"/>
      <c r="GF377" s="348"/>
      <c r="GG377" s="348"/>
      <c r="GH377" s="348"/>
      <c r="GI377" s="348"/>
      <c r="GJ377" s="348"/>
      <c r="GK377" s="348"/>
      <c r="GL377" s="348"/>
      <c r="GM377" s="348"/>
      <c r="GN377" s="348"/>
      <c r="GO377" s="348"/>
      <c r="GP377" s="348"/>
      <c r="GQ377" s="348"/>
      <c r="GR377" s="348"/>
      <c r="GS377" s="348"/>
      <c r="GT377" s="348"/>
      <c r="GU377" s="348"/>
      <c r="GV377" s="348"/>
      <c r="GW377" s="348"/>
      <c r="GX377" s="348"/>
      <c r="GY377" s="348"/>
      <c r="GZ377" s="348"/>
      <c r="HA377" s="348"/>
      <c r="HB377" s="348"/>
      <c r="HC377" s="348"/>
      <c r="HD377" s="348"/>
      <c r="HE377" s="348"/>
      <c r="HF377" s="348"/>
      <c r="HG377" s="348"/>
      <c r="HH377" s="348"/>
      <c r="HI377" s="348"/>
      <c r="HJ377" s="348"/>
      <c r="HK377" s="348"/>
      <c r="HL377" s="348"/>
      <c r="HM377" s="348"/>
      <c r="HN377" s="348"/>
      <c r="HO377" s="348"/>
      <c r="HP377" s="348"/>
      <c r="HQ377" s="348"/>
      <c r="HR377" s="348"/>
      <c r="HS377" s="348"/>
      <c r="HT377" s="348"/>
      <c r="HU377" s="348"/>
      <c r="HV377" s="348"/>
      <c r="HW377" s="348"/>
      <c r="HX377" s="348"/>
      <c r="HY377" s="348"/>
      <c r="HZ377" s="348"/>
      <c r="IA377" s="348"/>
      <c r="IB377" s="348"/>
      <c r="IC377" s="348"/>
      <c r="ID377" s="348"/>
      <c r="IE377" s="348"/>
      <c r="IF377" s="348"/>
      <c r="IG377" s="348"/>
      <c r="IH377" s="348"/>
      <c r="II377" s="348"/>
      <c r="IJ377" s="348"/>
      <c r="IK377" s="348"/>
      <c r="IL377" s="348"/>
      <c r="IM377" s="348"/>
      <c r="IN377" s="348"/>
      <c r="IO377" s="348"/>
      <c r="IP377" s="348"/>
      <c r="IQ377" s="348"/>
      <c r="IR377" s="348"/>
      <c r="IS377" s="348"/>
      <c r="IT377" s="348"/>
    </row>
    <row r="378" spans="1:254" x14ac:dyDescent="0.2">
      <c r="A378" s="366" t="s">
        <v>453</v>
      </c>
      <c r="B378" s="428">
        <v>510</v>
      </c>
      <c r="C378" s="367" t="s">
        <v>620</v>
      </c>
      <c r="D378" s="367" t="s">
        <v>556</v>
      </c>
      <c r="E378" s="367"/>
      <c r="F378" s="367"/>
      <c r="G378" s="369">
        <f>SUM(G379+G386+G389)</f>
        <v>9136.9399999999987</v>
      </c>
    </row>
    <row r="379" spans="1:254" s="380" customFormat="1" x14ac:dyDescent="0.2">
      <c r="A379" s="381" t="s">
        <v>426</v>
      </c>
      <c r="B379" s="444">
        <v>510</v>
      </c>
      <c r="C379" s="386" t="s">
        <v>620</v>
      </c>
      <c r="D379" s="386" t="s">
        <v>556</v>
      </c>
      <c r="E379" s="386"/>
      <c r="F379" s="386"/>
      <c r="G379" s="384">
        <f>SUM(G382+G380)</f>
        <v>3543.11</v>
      </c>
      <c r="H379" s="348"/>
      <c r="I379" s="348"/>
      <c r="J379" s="348"/>
      <c r="K379" s="348"/>
      <c r="L379" s="348"/>
      <c r="M379" s="348"/>
      <c r="N379" s="348"/>
      <c r="O379" s="348"/>
      <c r="P379" s="348"/>
      <c r="Q379" s="348"/>
      <c r="R379" s="348"/>
      <c r="S379" s="348"/>
      <c r="T379" s="348"/>
      <c r="U379" s="348"/>
      <c r="V379" s="348"/>
      <c r="W379" s="348"/>
      <c r="X379" s="348"/>
      <c r="Y379" s="348"/>
      <c r="Z379" s="348"/>
      <c r="AA379" s="348"/>
      <c r="AB379" s="348"/>
      <c r="AC379" s="348"/>
      <c r="AD379" s="348"/>
      <c r="AE379" s="348"/>
      <c r="AF379" s="348"/>
      <c r="AG379" s="348"/>
      <c r="AH379" s="348"/>
      <c r="AI379" s="348"/>
      <c r="AJ379" s="348"/>
      <c r="AK379" s="348"/>
      <c r="AL379" s="348"/>
      <c r="AM379" s="348"/>
      <c r="AN379" s="348"/>
      <c r="AO379" s="348"/>
      <c r="AP379" s="348"/>
      <c r="AQ379" s="348"/>
      <c r="AR379" s="348"/>
      <c r="AS379" s="348"/>
      <c r="AT379" s="348"/>
      <c r="AU379" s="348"/>
      <c r="AV379" s="348"/>
      <c r="AW379" s="348"/>
      <c r="AX379" s="348"/>
      <c r="AY379" s="348"/>
      <c r="AZ379" s="348"/>
      <c r="BA379" s="348"/>
      <c r="BB379" s="348"/>
      <c r="BC379" s="348"/>
      <c r="BD379" s="348"/>
      <c r="BE379" s="348"/>
      <c r="BF379" s="348"/>
      <c r="BG379" s="348"/>
      <c r="BH379" s="348"/>
      <c r="BI379" s="348"/>
      <c r="BJ379" s="348"/>
      <c r="BK379" s="348"/>
      <c r="BL379" s="348"/>
      <c r="BM379" s="348"/>
      <c r="BN379" s="348"/>
      <c r="BO379" s="348"/>
      <c r="BP379" s="348"/>
      <c r="BQ379" s="348"/>
      <c r="BR379" s="348"/>
      <c r="BS379" s="348"/>
      <c r="BT379" s="348"/>
      <c r="BU379" s="348"/>
      <c r="BV379" s="348"/>
      <c r="BW379" s="348"/>
      <c r="BX379" s="348"/>
      <c r="BY379" s="348"/>
      <c r="BZ379" s="348"/>
      <c r="CA379" s="348"/>
      <c r="CB379" s="348"/>
      <c r="CC379" s="348"/>
      <c r="CD379" s="348"/>
      <c r="CE379" s="348"/>
      <c r="CF379" s="348"/>
      <c r="CG379" s="348"/>
      <c r="CH379" s="348"/>
      <c r="CI379" s="348"/>
      <c r="CJ379" s="348"/>
      <c r="CK379" s="348"/>
      <c r="CL379" s="348"/>
      <c r="CM379" s="348"/>
      <c r="CN379" s="348"/>
      <c r="CO379" s="348"/>
      <c r="CP379" s="348"/>
      <c r="CQ379" s="348"/>
      <c r="CR379" s="348"/>
      <c r="CS379" s="348"/>
      <c r="CT379" s="348"/>
      <c r="CU379" s="348"/>
      <c r="CV379" s="348"/>
      <c r="CW379" s="348"/>
      <c r="CX379" s="348"/>
      <c r="CY379" s="348"/>
      <c r="CZ379" s="348"/>
      <c r="DA379" s="348"/>
      <c r="DB379" s="348"/>
      <c r="DC379" s="348"/>
      <c r="DD379" s="348"/>
      <c r="DE379" s="348"/>
      <c r="DF379" s="348"/>
      <c r="DG379" s="348"/>
      <c r="DH379" s="348"/>
      <c r="DI379" s="348"/>
      <c r="DJ379" s="348"/>
      <c r="DK379" s="348"/>
      <c r="DL379" s="348"/>
      <c r="DM379" s="348"/>
      <c r="DN379" s="348"/>
      <c r="DO379" s="348"/>
      <c r="DP379" s="348"/>
      <c r="DQ379" s="348"/>
      <c r="DR379" s="348"/>
      <c r="DS379" s="348"/>
      <c r="DT379" s="348"/>
      <c r="DU379" s="348"/>
      <c r="DV379" s="348"/>
      <c r="DW379" s="348"/>
      <c r="DX379" s="348"/>
      <c r="DY379" s="348"/>
      <c r="DZ379" s="348"/>
      <c r="EA379" s="348"/>
      <c r="EB379" s="348"/>
      <c r="EC379" s="348"/>
      <c r="ED379" s="348"/>
      <c r="EE379" s="348"/>
      <c r="EF379" s="348"/>
      <c r="EG379" s="348"/>
      <c r="EH379" s="348"/>
      <c r="EI379" s="348"/>
      <c r="EJ379" s="348"/>
      <c r="EK379" s="348"/>
      <c r="EL379" s="348"/>
      <c r="EM379" s="348"/>
      <c r="EN379" s="348"/>
      <c r="EO379" s="348"/>
      <c r="EP379" s="348"/>
      <c r="EQ379" s="348"/>
      <c r="ER379" s="348"/>
      <c r="ES379" s="348"/>
      <c r="ET379" s="348"/>
      <c r="EU379" s="348"/>
      <c r="EV379" s="348"/>
      <c r="EW379" s="348"/>
      <c r="EX379" s="348"/>
      <c r="EY379" s="348"/>
      <c r="EZ379" s="348"/>
      <c r="FA379" s="348"/>
      <c r="FB379" s="348"/>
      <c r="FC379" s="348"/>
      <c r="FD379" s="348"/>
      <c r="FE379" s="348"/>
      <c r="FF379" s="348"/>
      <c r="FG379" s="348"/>
      <c r="FH379" s="348"/>
      <c r="FI379" s="348"/>
      <c r="FJ379" s="348"/>
      <c r="FK379" s="348"/>
      <c r="FL379" s="348"/>
      <c r="FM379" s="348"/>
      <c r="FN379" s="348"/>
      <c r="FO379" s="348"/>
      <c r="FP379" s="348"/>
      <c r="FQ379" s="348"/>
      <c r="FR379" s="348"/>
      <c r="FS379" s="348"/>
      <c r="FT379" s="348"/>
      <c r="FU379" s="348"/>
      <c r="FV379" s="348"/>
      <c r="FW379" s="348"/>
      <c r="FX379" s="348"/>
      <c r="FY379" s="348"/>
      <c r="FZ379" s="348"/>
      <c r="GA379" s="348"/>
      <c r="GB379" s="348"/>
      <c r="GC379" s="348"/>
      <c r="GD379" s="348"/>
      <c r="GE379" s="348"/>
      <c r="GF379" s="348"/>
      <c r="GG379" s="348"/>
      <c r="GH379" s="348"/>
      <c r="GI379" s="348"/>
      <c r="GJ379" s="348"/>
      <c r="GK379" s="348"/>
      <c r="GL379" s="348"/>
      <c r="GM379" s="348"/>
      <c r="GN379" s="348"/>
      <c r="GO379" s="348"/>
      <c r="GP379" s="348"/>
      <c r="GQ379" s="348"/>
      <c r="GR379" s="348"/>
      <c r="GS379" s="348"/>
      <c r="GT379" s="348"/>
      <c r="GU379" s="348"/>
      <c r="GV379" s="348"/>
      <c r="GW379" s="348"/>
      <c r="GX379" s="348"/>
      <c r="GY379" s="348"/>
      <c r="GZ379" s="348"/>
      <c r="HA379" s="348"/>
      <c r="HB379" s="348"/>
      <c r="HC379" s="348"/>
      <c r="HD379" s="348"/>
      <c r="HE379" s="348"/>
      <c r="HF379" s="348"/>
      <c r="HG379" s="348"/>
      <c r="HH379" s="348"/>
      <c r="HI379" s="348"/>
      <c r="HJ379" s="348"/>
      <c r="HK379" s="348"/>
      <c r="HL379" s="348"/>
      <c r="HM379" s="348"/>
      <c r="HN379" s="348"/>
      <c r="HO379" s="348"/>
      <c r="HP379" s="348"/>
      <c r="HQ379" s="348"/>
      <c r="HR379" s="348"/>
      <c r="HS379" s="348"/>
      <c r="HT379" s="348"/>
      <c r="HU379" s="348"/>
      <c r="HV379" s="348"/>
      <c r="HW379" s="348"/>
      <c r="HX379" s="348"/>
      <c r="HY379" s="348"/>
      <c r="HZ379" s="348"/>
      <c r="IA379" s="348"/>
      <c r="IB379" s="348"/>
      <c r="IC379" s="348"/>
      <c r="ID379" s="348"/>
      <c r="IE379" s="348"/>
      <c r="IF379" s="348"/>
      <c r="IG379" s="348"/>
      <c r="IH379" s="348"/>
      <c r="II379" s="348"/>
      <c r="IJ379" s="348"/>
      <c r="IK379" s="348"/>
      <c r="IL379" s="348"/>
      <c r="IM379" s="348"/>
      <c r="IN379" s="348"/>
      <c r="IO379" s="348"/>
      <c r="IP379" s="348"/>
      <c r="IQ379" s="348"/>
      <c r="IR379" s="348"/>
      <c r="IS379" s="348"/>
      <c r="IT379" s="348"/>
    </row>
    <row r="380" spans="1:254" s="238" customFormat="1" ht="25.5" x14ac:dyDescent="0.2">
      <c r="A380" s="381" t="s">
        <v>655</v>
      </c>
      <c r="B380" s="436">
        <v>510</v>
      </c>
      <c r="C380" s="386" t="s">
        <v>620</v>
      </c>
      <c r="D380" s="386" t="s">
        <v>556</v>
      </c>
      <c r="E380" s="386" t="s">
        <v>656</v>
      </c>
      <c r="F380" s="386"/>
      <c r="G380" s="384">
        <f>SUM(G381)</f>
        <v>250</v>
      </c>
      <c r="H380" s="348"/>
      <c r="I380" s="348"/>
      <c r="J380" s="348"/>
      <c r="K380" s="348"/>
      <c r="L380" s="348"/>
      <c r="M380" s="348"/>
      <c r="N380" s="348"/>
      <c r="O380" s="348"/>
      <c r="P380" s="348"/>
      <c r="Q380" s="348"/>
      <c r="R380" s="348"/>
      <c r="S380" s="348"/>
      <c r="T380" s="348"/>
      <c r="U380" s="348"/>
      <c r="V380" s="348"/>
      <c r="W380" s="348"/>
      <c r="X380" s="348"/>
      <c r="Y380" s="348"/>
      <c r="Z380" s="348"/>
      <c r="AA380" s="348"/>
      <c r="AB380" s="348"/>
      <c r="AC380" s="348"/>
      <c r="AD380" s="348"/>
      <c r="AE380" s="348"/>
      <c r="AF380" s="348"/>
      <c r="AG380" s="348"/>
      <c r="AH380" s="348"/>
      <c r="AI380" s="348"/>
      <c r="AJ380" s="348"/>
      <c r="AK380" s="348"/>
      <c r="AL380" s="348"/>
      <c r="AM380" s="348"/>
      <c r="AN380" s="348"/>
      <c r="AO380" s="348"/>
      <c r="AP380" s="348"/>
      <c r="AQ380" s="348"/>
      <c r="AR380" s="348"/>
      <c r="AS380" s="348"/>
      <c r="AT380" s="348"/>
      <c r="AU380" s="348"/>
      <c r="AV380" s="348"/>
      <c r="AW380" s="348"/>
      <c r="AX380" s="348"/>
      <c r="AY380" s="348"/>
      <c r="AZ380" s="348"/>
      <c r="BA380" s="348"/>
      <c r="BB380" s="348"/>
      <c r="BC380" s="348"/>
      <c r="BD380" s="348"/>
      <c r="BE380" s="348"/>
      <c r="BF380" s="348"/>
      <c r="BG380" s="348"/>
      <c r="BH380" s="348"/>
      <c r="BI380" s="348"/>
      <c r="BJ380" s="348"/>
      <c r="BK380" s="348"/>
      <c r="BL380" s="348"/>
      <c r="BM380" s="348"/>
      <c r="BN380" s="348"/>
      <c r="BO380" s="348"/>
      <c r="BP380" s="348"/>
      <c r="BQ380" s="348"/>
      <c r="BR380" s="348"/>
      <c r="BS380" s="348"/>
      <c r="BT380" s="348"/>
      <c r="BU380" s="348"/>
      <c r="BV380" s="348"/>
      <c r="BW380" s="348"/>
      <c r="BX380" s="348"/>
      <c r="BY380" s="348"/>
      <c r="BZ380" s="348"/>
      <c r="CA380" s="348"/>
      <c r="CB380" s="348"/>
      <c r="CC380" s="348"/>
      <c r="CD380" s="348"/>
      <c r="CE380" s="348"/>
      <c r="CF380" s="348"/>
      <c r="CG380" s="348"/>
      <c r="CH380" s="348"/>
      <c r="CI380" s="348"/>
      <c r="CJ380" s="348"/>
      <c r="CK380" s="348"/>
      <c r="CL380" s="348"/>
      <c r="CM380" s="348"/>
      <c r="CN380" s="348"/>
      <c r="CO380" s="348"/>
      <c r="CP380" s="348"/>
      <c r="CQ380" s="348"/>
      <c r="CR380" s="348"/>
      <c r="CS380" s="348"/>
      <c r="CT380" s="348"/>
      <c r="CU380" s="348"/>
      <c r="CV380" s="348"/>
      <c r="CW380" s="348"/>
      <c r="CX380" s="348"/>
      <c r="CY380" s="348"/>
      <c r="CZ380" s="348"/>
      <c r="DA380" s="348"/>
      <c r="DB380" s="348"/>
      <c r="DC380" s="348"/>
      <c r="DD380" s="348"/>
      <c r="DE380" s="348"/>
      <c r="DF380" s="348"/>
      <c r="DG380" s="348"/>
      <c r="DH380" s="348"/>
      <c r="DI380" s="348"/>
      <c r="DJ380" s="348"/>
      <c r="DK380" s="348"/>
      <c r="DL380" s="348"/>
      <c r="DM380" s="348"/>
      <c r="DN380" s="348"/>
      <c r="DO380" s="348"/>
      <c r="DP380" s="348"/>
      <c r="DQ380" s="348"/>
      <c r="DR380" s="348"/>
      <c r="DS380" s="348"/>
      <c r="DT380" s="348"/>
      <c r="DU380" s="348"/>
      <c r="DV380" s="348"/>
      <c r="DW380" s="348"/>
      <c r="DX380" s="348"/>
      <c r="DY380" s="348"/>
      <c r="DZ380" s="348"/>
      <c r="EA380" s="348"/>
      <c r="EB380" s="348"/>
      <c r="EC380" s="348"/>
      <c r="ED380" s="348"/>
      <c r="EE380" s="348"/>
      <c r="EF380" s="348"/>
      <c r="EG380" s="348"/>
      <c r="EH380" s="348"/>
      <c r="EI380" s="348"/>
      <c r="EJ380" s="348"/>
      <c r="EK380" s="348"/>
      <c r="EL380" s="348"/>
      <c r="EM380" s="348"/>
      <c r="EN380" s="348"/>
      <c r="EO380" s="348"/>
      <c r="EP380" s="348"/>
      <c r="EQ380" s="348"/>
      <c r="ER380" s="348"/>
      <c r="ES380" s="348"/>
      <c r="ET380" s="348"/>
      <c r="EU380" s="348"/>
      <c r="EV380" s="348"/>
      <c r="EW380" s="348"/>
      <c r="EX380" s="348"/>
      <c r="EY380" s="348"/>
      <c r="EZ380" s="348"/>
      <c r="FA380" s="348"/>
      <c r="FB380" s="348"/>
      <c r="FC380" s="348"/>
      <c r="FD380" s="348"/>
      <c r="FE380" s="348"/>
      <c r="FF380" s="348"/>
      <c r="FG380" s="348"/>
      <c r="FH380" s="348"/>
      <c r="FI380" s="348"/>
      <c r="FJ380" s="348"/>
      <c r="FK380" s="348"/>
      <c r="FL380" s="348"/>
      <c r="FM380" s="348"/>
      <c r="FN380" s="348"/>
      <c r="FO380" s="348"/>
      <c r="FP380" s="348"/>
      <c r="FQ380" s="348"/>
      <c r="FR380" s="348"/>
      <c r="FS380" s="348"/>
      <c r="FT380" s="348"/>
      <c r="FU380" s="348"/>
      <c r="FV380" s="348"/>
      <c r="FW380" s="348"/>
      <c r="FX380" s="348"/>
      <c r="FY380" s="348"/>
      <c r="FZ380" s="348"/>
      <c r="GA380" s="348"/>
      <c r="GB380" s="348"/>
      <c r="GC380" s="348"/>
      <c r="GD380" s="348"/>
      <c r="GE380" s="348"/>
      <c r="GF380" s="348"/>
      <c r="GG380" s="348"/>
      <c r="GH380" s="348"/>
      <c r="GI380" s="348"/>
      <c r="GJ380" s="348"/>
      <c r="GK380" s="348"/>
      <c r="GL380" s="348"/>
      <c r="GM380" s="348"/>
      <c r="GN380" s="348"/>
      <c r="GO380" s="348"/>
      <c r="GP380" s="348"/>
      <c r="GQ380" s="348"/>
      <c r="GR380" s="348"/>
      <c r="GS380" s="348"/>
      <c r="GT380" s="348"/>
      <c r="GU380" s="348"/>
      <c r="GV380" s="348"/>
      <c r="GW380" s="348"/>
      <c r="GX380" s="348"/>
      <c r="GY380" s="348"/>
      <c r="GZ380" s="348"/>
      <c r="HA380" s="348"/>
      <c r="HB380" s="348"/>
      <c r="HC380" s="348"/>
      <c r="HD380" s="348"/>
      <c r="HE380" s="348"/>
      <c r="HF380" s="348"/>
      <c r="HG380" s="348"/>
      <c r="HH380" s="348"/>
      <c r="HI380" s="348"/>
      <c r="HJ380" s="348"/>
      <c r="HK380" s="348"/>
      <c r="HL380" s="348"/>
      <c r="HM380" s="348"/>
      <c r="HN380" s="348"/>
      <c r="HO380" s="348"/>
      <c r="HP380" s="348"/>
      <c r="HQ380" s="348"/>
      <c r="HR380" s="348"/>
      <c r="HS380" s="348"/>
      <c r="HT380" s="348"/>
      <c r="HU380" s="348"/>
      <c r="HV380" s="348"/>
      <c r="HW380" s="348"/>
      <c r="HX380" s="348"/>
      <c r="HY380" s="348"/>
      <c r="HZ380" s="348"/>
      <c r="IA380" s="348"/>
      <c r="IB380" s="348"/>
      <c r="IC380" s="348"/>
      <c r="ID380" s="348"/>
      <c r="IE380" s="348"/>
      <c r="IF380" s="348"/>
      <c r="IG380" s="348"/>
      <c r="IH380" s="348"/>
      <c r="II380" s="348"/>
      <c r="IJ380" s="348"/>
      <c r="IK380" s="348"/>
      <c r="IL380" s="348"/>
      <c r="IM380" s="348"/>
      <c r="IN380" s="348"/>
      <c r="IO380" s="348"/>
      <c r="IP380" s="348"/>
      <c r="IQ380" s="348"/>
      <c r="IR380" s="348"/>
      <c r="IS380" s="348"/>
      <c r="IT380" s="348"/>
    </row>
    <row r="381" spans="1:254" x14ac:dyDescent="0.2">
      <c r="A381" s="376" t="s">
        <v>794</v>
      </c>
      <c r="B381" s="391">
        <v>510</v>
      </c>
      <c r="C381" s="389" t="s">
        <v>620</v>
      </c>
      <c r="D381" s="389" t="s">
        <v>556</v>
      </c>
      <c r="E381" s="389" t="s">
        <v>656</v>
      </c>
      <c r="F381" s="378" t="s">
        <v>428</v>
      </c>
      <c r="G381" s="379">
        <v>250</v>
      </c>
    </row>
    <row r="382" spans="1:254" ht="25.5" x14ac:dyDescent="0.2">
      <c r="A382" s="432" t="s">
        <v>659</v>
      </c>
      <c r="B382" s="436">
        <v>510</v>
      </c>
      <c r="C382" s="386" t="s">
        <v>620</v>
      </c>
      <c r="D382" s="386" t="s">
        <v>556</v>
      </c>
      <c r="E382" s="386" t="s">
        <v>660</v>
      </c>
      <c r="F382" s="386"/>
      <c r="G382" s="384">
        <f>SUM(G383+G384+G385)</f>
        <v>3293.11</v>
      </c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  <c r="AJ382" s="238"/>
      <c r="AK382" s="238"/>
      <c r="AL382" s="238"/>
      <c r="AM382" s="238"/>
      <c r="AN382" s="238"/>
      <c r="AO382" s="238"/>
      <c r="AP382" s="238"/>
      <c r="AQ382" s="238"/>
      <c r="AR382" s="238"/>
      <c r="AS382" s="238"/>
      <c r="AT382" s="238"/>
      <c r="AU382" s="238"/>
      <c r="AV382" s="238"/>
      <c r="AW382" s="238"/>
      <c r="AX382" s="238"/>
      <c r="AY382" s="238"/>
      <c r="AZ382" s="238"/>
      <c r="BA382" s="238"/>
      <c r="BB382" s="238"/>
      <c r="BC382" s="238"/>
      <c r="BD382" s="238"/>
      <c r="BE382" s="238"/>
      <c r="BF382" s="238"/>
      <c r="BG382" s="238"/>
      <c r="BH382" s="238"/>
      <c r="BI382" s="238"/>
      <c r="BJ382" s="238"/>
      <c r="BK382" s="238"/>
      <c r="BL382" s="238"/>
      <c r="BM382" s="238"/>
      <c r="BN382" s="238"/>
      <c r="BO382" s="238"/>
      <c r="BP382" s="238"/>
      <c r="BQ382" s="238"/>
      <c r="BR382" s="238"/>
      <c r="BS382" s="238"/>
      <c r="BT382" s="238"/>
      <c r="BU382" s="238"/>
      <c r="BV382" s="238"/>
      <c r="BW382" s="238"/>
      <c r="BX382" s="238"/>
      <c r="BY382" s="238"/>
      <c r="BZ382" s="238"/>
      <c r="CA382" s="238"/>
      <c r="CB382" s="238"/>
      <c r="CC382" s="238"/>
      <c r="CD382" s="238"/>
      <c r="CE382" s="238"/>
      <c r="CF382" s="238"/>
      <c r="CG382" s="238"/>
      <c r="CH382" s="238"/>
      <c r="CI382" s="238"/>
      <c r="CJ382" s="238"/>
      <c r="CK382" s="238"/>
      <c r="CL382" s="238"/>
      <c r="CM382" s="238"/>
      <c r="CN382" s="238"/>
      <c r="CO382" s="238"/>
      <c r="CP382" s="238"/>
      <c r="CQ382" s="238"/>
      <c r="CR382" s="238"/>
      <c r="CS382" s="238"/>
      <c r="CT382" s="238"/>
      <c r="CU382" s="238"/>
      <c r="CV382" s="238"/>
      <c r="CW382" s="238"/>
      <c r="CX382" s="238"/>
      <c r="CY382" s="238"/>
      <c r="CZ382" s="238"/>
      <c r="DA382" s="238"/>
      <c r="DB382" s="238"/>
      <c r="DC382" s="238"/>
      <c r="DD382" s="238"/>
      <c r="DE382" s="238"/>
      <c r="DF382" s="238"/>
      <c r="DG382" s="238"/>
      <c r="DH382" s="238"/>
      <c r="DI382" s="238"/>
      <c r="DJ382" s="238"/>
      <c r="DK382" s="238"/>
      <c r="DL382" s="238"/>
      <c r="DM382" s="238"/>
      <c r="DN382" s="238"/>
      <c r="DO382" s="238"/>
      <c r="DP382" s="238"/>
      <c r="DQ382" s="238"/>
      <c r="DR382" s="238"/>
      <c r="DS382" s="238"/>
      <c r="DT382" s="238"/>
      <c r="DU382" s="238"/>
      <c r="DV382" s="238"/>
      <c r="DW382" s="238"/>
      <c r="DX382" s="238"/>
      <c r="DY382" s="238"/>
      <c r="DZ382" s="238"/>
      <c r="EA382" s="238"/>
      <c r="EB382" s="238"/>
      <c r="EC382" s="238"/>
      <c r="ED382" s="238"/>
      <c r="EE382" s="238"/>
      <c r="EF382" s="238"/>
      <c r="EG382" s="238"/>
      <c r="EH382" s="238"/>
      <c r="EI382" s="238"/>
      <c r="EJ382" s="238"/>
      <c r="EK382" s="238"/>
      <c r="EL382" s="238"/>
      <c r="EM382" s="238"/>
      <c r="EN382" s="238"/>
      <c r="EO382" s="238"/>
      <c r="EP382" s="238"/>
      <c r="EQ382" s="238"/>
      <c r="ER382" s="238"/>
      <c r="ES382" s="238"/>
      <c r="ET382" s="238"/>
      <c r="EU382" s="238"/>
      <c r="EV382" s="238"/>
      <c r="EW382" s="238"/>
      <c r="EX382" s="238"/>
      <c r="EY382" s="238"/>
      <c r="EZ382" s="238"/>
      <c r="FA382" s="238"/>
      <c r="FB382" s="238"/>
      <c r="FC382" s="238"/>
      <c r="FD382" s="238"/>
      <c r="FE382" s="238"/>
      <c r="FF382" s="238"/>
      <c r="FG382" s="238"/>
      <c r="FH382" s="238"/>
      <c r="FI382" s="238"/>
      <c r="FJ382" s="238"/>
      <c r="FK382" s="238"/>
      <c r="FL382" s="238"/>
      <c r="FM382" s="238"/>
      <c r="FN382" s="238"/>
      <c r="FO382" s="238"/>
      <c r="FP382" s="238"/>
      <c r="FQ382" s="238"/>
      <c r="FR382" s="238"/>
      <c r="FS382" s="238"/>
      <c r="FT382" s="238"/>
      <c r="FU382" s="238"/>
      <c r="FV382" s="238"/>
      <c r="FW382" s="238"/>
      <c r="FX382" s="238"/>
      <c r="FY382" s="238"/>
      <c r="FZ382" s="238"/>
      <c r="GA382" s="238"/>
      <c r="GB382" s="238"/>
      <c r="GC382" s="238"/>
      <c r="GD382" s="238"/>
      <c r="GE382" s="238"/>
      <c r="GF382" s="238"/>
      <c r="GG382" s="238"/>
      <c r="GH382" s="238"/>
      <c r="GI382" s="238"/>
      <c r="GJ382" s="238"/>
      <c r="GK382" s="238"/>
      <c r="GL382" s="238"/>
      <c r="GM382" s="238"/>
      <c r="GN382" s="238"/>
      <c r="GO382" s="238"/>
      <c r="GP382" s="238"/>
      <c r="GQ382" s="238"/>
      <c r="GR382" s="238"/>
      <c r="GS382" s="238"/>
      <c r="GT382" s="238"/>
      <c r="GU382" s="238"/>
      <c r="GV382" s="238"/>
      <c r="GW382" s="238"/>
      <c r="GX382" s="238"/>
      <c r="GY382" s="238"/>
      <c r="GZ382" s="238"/>
      <c r="HA382" s="238"/>
      <c r="HB382" s="238"/>
      <c r="HC382" s="238"/>
      <c r="HD382" s="238"/>
      <c r="HE382" s="238"/>
      <c r="HF382" s="238"/>
      <c r="HG382" s="238"/>
      <c r="HH382" s="238"/>
      <c r="HI382" s="238"/>
      <c r="HJ382" s="238"/>
      <c r="HK382" s="238"/>
      <c r="HL382" s="238"/>
      <c r="HM382" s="238"/>
      <c r="HN382" s="238"/>
      <c r="HO382" s="238"/>
      <c r="HP382" s="238"/>
      <c r="HQ382" s="238"/>
      <c r="HR382" s="238"/>
      <c r="HS382" s="238"/>
      <c r="HT382" s="238"/>
      <c r="HU382" s="238"/>
      <c r="HV382" s="238"/>
      <c r="HW382" s="238"/>
      <c r="HX382" s="238"/>
      <c r="HY382" s="238"/>
      <c r="HZ382" s="238"/>
      <c r="IA382" s="238"/>
      <c r="IB382" s="238"/>
      <c r="IC382" s="238"/>
      <c r="ID382" s="238"/>
      <c r="IE382" s="238"/>
      <c r="IF382" s="238"/>
      <c r="IG382" s="238"/>
      <c r="IH382" s="238"/>
      <c r="II382" s="238"/>
      <c r="IJ382" s="238"/>
      <c r="IK382" s="238"/>
      <c r="IL382" s="238"/>
      <c r="IM382" s="238"/>
      <c r="IN382" s="238"/>
      <c r="IO382" s="238"/>
      <c r="IP382" s="238"/>
      <c r="IQ382" s="238"/>
      <c r="IR382" s="238"/>
      <c r="IS382" s="238"/>
      <c r="IT382" s="238"/>
    </row>
    <row r="383" spans="1:254" ht="38.25" x14ac:dyDescent="0.2">
      <c r="A383" s="376" t="s">
        <v>793</v>
      </c>
      <c r="B383" s="391">
        <v>510</v>
      </c>
      <c r="C383" s="389" t="s">
        <v>620</v>
      </c>
      <c r="D383" s="389" t="s">
        <v>556</v>
      </c>
      <c r="E383" s="389" t="s">
        <v>660</v>
      </c>
      <c r="F383" s="378" t="s">
        <v>420</v>
      </c>
      <c r="G383" s="379">
        <v>3212.92</v>
      </c>
    </row>
    <row r="384" spans="1:254" x14ac:dyDescent="0.2">
      <c r="A384" s="376" t="s">
        <v>794</v>
      </c>
      <c r="B384" s="391">
        <v>510</v>
      </c>
      <c r="C384" s="389" t="s">
        <v>620</v>
      </c>
      <c r="D384" s="389" t="s">
        <v>556</v>
      </c>
      <c r="E384" s="389" t="s">
        <v>660</v>
      </c>
      <c r="F384" s="378" t="s">
        <v>428</v>
      </c>
      <c r="G384" s="379">
        <v>80.19</v>
      </c>
    </row>
    <row r="385" spans="1:254" x14ac:dyDescent="0.2">
      <c r="A385" s="376" t="s">
        <v>429</v>
      </c>
      <c r="B385" s="391">
        <v>510</v>
      </c>
      <c r="C385" s="389" t="s">
        <v>620</v>
      </c>
      <c r="D385" s="389" t="s">
        <v>556</v>
      </c>
      <c r="E385" s="389" t="s">
        <v>660</v>
      </c>
      <c r="F385" s="378" t="s">
        <v>430</v>
      </c>
      <c r="G385" s="379">
        <v>0</v>
      </c>
    </row>
    <row r="386" spans="1:254" ht="25.5" x14ac:dyDescent="0.2">
      <c r="A386" s="381" t="s">
        <v>724</v>
      </c>
      <c r="B386" s="436">
        <v>510</v>
      </c>
      <c r="C386" s="386" t="s">
        <v>620</v>
      </c>
      <c r="D386" s="386" t="s">
        <v>556</v>
      </c>
      <c r="E386" s="386" t="s">
        <v>662</v>
      </c>
      <c r="F386" s="386"/>
      <c r="G386" s="384">
        <f>SUM(G387+G388)</f>
        <v>2282.54</v>
      </c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38"/>
      <c r="AK386" s="238"/>
      <c r="AL386" s="238"/>
      <c r="AM386" s="238"/>
      <c r="AN386" s="238"/>
      <c r="AO386" s="238"/>
      <c r="AP386" s="238"/>
      <c r="AQ386" s="238"/>
      <c r="AR386" s="238"/>
      <c r="AS386" s="238"/>
      <c r="AT386" s="238"/>
      <c r="AU386" s="238"/>
      <c r="AV386" s="238"/>
      <c r="AW386" s="238"/>
      <c r="AX386" s="238"/>
      <c r="AY386" s="238"/>
      <c r="AZ386" s="238"/>
      <c r="BA386" s="238"/>
      <c r="BB386" s="238"/>
      <c r="BC386" s="238"/>
      <c r="BD386" s="238"/>
      <c r="BE386" s="238"/>
      <c r="BF386" s="238"/>
      <c r="BG386" s="238"/>
      <c r="BH386" s="238"/>
      <c r="BI386" s="238"/>
      <c r="BJ386" s="238"/>
      <c r="BK386" s="238"/>
      <c r="BL386" s="238"/>
      <c r="BM386" s="238"/>
      <c r="BN386" s="238"/>
      <c r="BO386" s="238"/>
      <c r="BP386" s="238"/>
      <c r="BQ386" s="238"/>
      <c r="BR386" s="238"/>
      <c r="BS386" s="238"/>
      <c r="BT386" s="238"/>
      <c r="BU386" s="238"/>
      <c r="BV386" s="238"/>
      <c r="BW386" s="238"/>
      <c r="BX386" s="238"/>
      <c r="BY386" s="238"/>
      <c r="BZ386" s="238"/>
      <c r="CA386" s="238"/>
      <c r="CB386" s="238"/>
      <c r="CC386" s="238"/>
      <c r="CD386" s="238"/>
      <c r="CE386" s="238"/>
      <c r="CF386" s="238"/>
      <c r="CG386" s="238"/>
      <c r="CH386" s="238"/>
      <c r="CI386" s="238"/>
      <c r="CJ386" s="238"/>
      <c r="CK386" s="238"/>
      <c r="CL386" s="238"/>
      <c r="CM386" s="238"/>
      <c r="CN386" s="238"/>
      <c r="CO386" s="238"/>
      <c r="CP386" s="238"/>
      <c r="CQ386" s="238"/>
      <c r="CR386" s="238"/>
      <c r="CS386" s="238"/>
      <c r="CT386" s="238"/>
      <c r="CU386" s="238"/>
      <c r="CV386" s="238"/>
      <c r="CW386" s="238"/>
      <c r="CX386" s="238"/>
      <c r="CY386" s="238"/>
      <c r="CZ386" s="238"/>
      <c r="DA386" s="238"/>
      <c r="DB386" s="238"/>
      <c r="DC386" s="238"/>
      <c r="DD386" s="238"/>
      <c r="DE386" s="238"/>
      <c r="DF386" s="238"/>
      <c r="DG386" s="238"/>
      <c r="DH386" s="238"/>
      <c r="DI386" s="238"/>
      <c r="DJ386" s="238"/>
      <c r="DK386" s="238"/>
      <c r="DL386" s="238"/>
      <c r="DM386" s="238"/>
      <c r="DN386" s="238"/>
      <c r="DO386" s="238"/>
      <c r="DP386" s="238"/>
      <c r="DQ386" s="238"/>
      <c r="DR386" s="238"/>
      <c r="DS386" s="238"/>
      <c r="DT386" s="238"/>
      <c r="DU386" s="238"/>
      <c r="DV386" s="238"/>
      <c r="DW386" s="238"/>
      <c r="DX386" s="238"/>
      <c r="DY386" s="238"/>
      <c r="DZ386" s="238"/>
      <c r="EA386" s="238"/>
      <c r="EB386" s="238"/>
      <c r="EC386" s="238"/>
      <c r="ED386" s="238"/>
      <c r="EE386" s="238"/>
      <c r="EF386" s="238"/>
      <c r="EG386" s="238"/>
      <c r="EH386" s="238"/>
      <c r="EI386" s="238"/>
      <c r="EJ386" s="238"/>
      <c r="EK386" s="238"/>
      <c r="EL386" s="238"/>
      <c r="EM386" s="238"/>
      <c r="EN386" s="238"/>
      <c r="EO386" s="238"/>
      <c r="EP386" s="238"/>
      <c r="EQ386" s="238"/>
      <c r="ER386" s="238"/>
      <c r="ES386" s="238"/>
      <c r="ET386" s="238"/>
      <c r="EU386" s="238"/>
      <c r="EV386" s="238"/>
      <c r="EW386" s="238"/>
      <c r="EX386" s="238"/>
      <c r="EY386" s="238"/>
      <c r="EZ386" s="238"/>
      <c r="FA386" s="238"/>
      <c r="FB386" s="238"/>
      <c r="FC386" s="238"/>
      <c r="FD386" s="238"/>
      <c r="FE386" s="238"/>
      <c r="FF386" s="238"/>
      <c r="FG386" s="238"/>
      <c r="FH386" s="238"/>
      <c r="FI386" s="238"/>
      <c r="FJ386" s="238"/>
      <c r="FK386" s="238"/>
      <c r="FL386" s="238"/>
      <c r="FM386" s="238"/>
      <c r="FN386" s="238"/>
      <c r="FO386" s="238"/>
      <c r="FP386" s="238"/>
      <c r="FQ386" s="238"/>
      <c r="FR386" s="238"/>
      <c r="FS386" s="238"/>
      <c r="FT386" s="238"/>
      <c r="FU386" s="238"/>
      <c r="FV386" s="238"/>
      <c r="FW386" s="238"/>
      <c r="FX386" s="238"/>
      <c r="FY386" s="238"/>
      <c r="FZ386" s="238"/>
      <c r="GA386" s="238"/>
      <c r="GB386" s="238"/>
      <c r="GC386" s="238"/>
      <c r="GD386" s="238"/>
      <c r="GE386" s="238"/>
      <c r="GF386" s="238"/>
      <c r="GG386" s="238"/>
      <c r="GH386" s="238"/>
      <c r="GI386" s="238"/>
      <c r="GJ386" s="238"/>
      <c r="GK386" s="238"/>
      <c r="GL386" s="238"/>
      <c r="GM386" s="238"/>
      <c r="GN386" s="238"/>
      <c r="GO386" s="238"/>
      <c r="GP386" s="238"/>
      <c r="GQ386" s="238"/>
      <c r="GR386" s="238"/>
      <c r="GS386" s="238"/>
      <c r="GT386" s="238"/>
      <c r="GU386" s="238"/>
      <c r="GV386" s="238"/>
      <c r="GW386" s="238"/>
      <c r="GX386" s="238"/>
      <c r="GY386" s="238"/>
      <c r="GZ386" s="238"/>
      <c r="HA386" s="238"/>
      <c r="HB386" s="238"/>
      <c r="HC386" s="238"/>
      <c r="HD386" s="238"/>
      <c r="HE386" s="238"/>
      <c r="HF386" s="238"/>
      <c r="HG386" s="238"/>
      <c r="HH386" s="238"/>
      <c r="HI386" s="238"/>
      <c r="HJ386" s="238"/>
      <c r="HK386" s="238"/>
      <c r="HL386" s="238"/>
      <c r="HM386" s="238"/>
      <c r="HN386" s="238"/>
      <c r="HO386" s="238"/>
      <c r="HP386" s="238"/>
      <c r="HQ386" s="238"/>
      <c r="HR386" s="238"/>
      <c r="HS386" s="238"/>
      <c r="HT386" s="238"/>
      <c r="HU386" s="238"/>
      <c r="HV386" s="238"/>
      <c r="HW386" s="238"/>
      <c r="HX386" s="238"/>
      <c r="HY386" s="238"/>
      <c r="HZ386" s="238"/>
      <c r="IA386" s="238"/>
      <c r="IB386" s="238"/>
      <c r="IC386" s="238"/>
      <c r="ID386" s="238"/>
      <c r="IE386" s="238"/>
      <c r="IF386" s="238"/>
      <c r="IG386" s="238"/>
      <c r="IH386" s="238"/>
      <c r="II386" s="238"/>
      <c r="IJ386" s="238"/>
      <c r="IK386" s="238"/>
      <c r="IL386" s="238"/>
      <c r="IM386" s="238"/>
      <c r="IN386" s="238"/>
      <c r="IO386" s="238"/>
      <c r="IP386" s="238"/>
      <c r="IQ386" s="238"/>
      <c r="IR386" s="238"/>
      <c r="IS386" s="238"/>
      <c r="IT386" s="238"/>
    </row>
    <row r="387" spans="1:254" ht="38.25" x14ac:dyDescent="0.2">
      <c r="A387" s="376" t="s">
        <v>793</v>
      </c>
      <c r="B387" s="444">
        <v>510</v>
      </c>
      <c r="C387" s="386" t="s">
        <v>620</v>
      </c>
      <c r="D387" s="386" t="s">
        <v>556</v>
      </c>
      <c r="E387" s="389" t="s">
        <v>662</v>
      </c>
      <c r="F387" s="383" t="s">
        <v>420</v>
      </c>
      <c r="G387" s="384">
        <v>2133.1999999999998</v>
      </c>
    </row>
    <row r="388" spans="1:254" x14ac:dyDescent="0.2">
      <c r="A388" s="376" t="s">
        <v>794</v>
      </c>
      <c r="B388" s="444">
        <v>510</v>
      </c>
      <c r="C388" s="386" t="s">
        <v>620</v>
      </c>
      <c r="D388" s="386" t="s">
        <v>556</v>
      </c>
      <c r="E388" s="389" t="s">
        <v>662</v>
      </c>
      <c r="F388" s="383" t="s">
        <v>428</v>
      </c>
      <c r="G388" s="384">
        <v>149.34</v>
      </c>
    </row>
    <row r="389" spans="1:254" ht="13.5" x14ac:dyDescent="0.25">
      <c r="A389" s="371" t="s">
        <v>416</v>
      </c>
      <c r="B389" s="403" t="s">
        <v>792</v>
      </c>
      <c r="C389" s="373" t="s">
        <v>620</v>
      </c>
      <c r="D389" s="373" t="s">
        <v>556</v>
      </c>
      <c r="E389" s="373" t="s">
        <v>658</v>
      </c>
      <c r="F389" s="373"/>
      <c r="G389" s="374">
        <f>SUM(G390)</f>
        <v>3311.29</v>
      </c>
    </row>
    <row r="390" spans="1:254" ht="25.5" x14ac:dyDescent="0.2">
      <c r="A390" s="405" t="s">
        <v>657</v>
      </c>
      <c r="B390" s="378" t="s">
        <v>792</v>
      </c>
      <c r="C390" s="389" t="s">
        <v>620</v>
      </c>
      <c r="D390" s="389" t="s">
        <v>556</v>
      </c>
      <c r="E390" s="389" t="s">
        <v>658</v>
      </c>
      <c r="F390" s="389"/>
      <c r="G390" s="379">
        <f>SUM(G391+G392)</f>
        <v>3311.29</v>
      </c>
      <c r="H390" s="380"/>
      <c r="I390" s="380"/>
      <c r="J390" s="380"/>
      <c r="K390" s="380"/>
      <c r="L390" s="380"/>
      <c r="M390" s="380"/>
      <c r="N390" s="380"/>
      <c r="O390" s="380"/>
      <c r="P390" s="380"/>
      <c r="Q390" s="380"/>
      <c r="R390" s="380"/>
      <c r="S390" s="380"/>
      <c r="T390" s="380"/>
      <c r="U390" s="380"/>
      <c r="V390" s="380"/>
      <c r="W390" s="380"/>
      <c r="X390" s="380"/>
      <c r="Y390" s="380"/>
      <c r="Z390" s="380"/>
      <c r="AA390" s="380"/>
      <c r="AB390" s="380"/>
      <c r="AC390" s="380"/>
      <c r="AD390" s="380"/>
      <c r="AE390" s="380"/>
      <c r="AF390" s="380"/>
      <c r="AG390" s="380"/>
      <c r="AH390" s="380"/>
      <c r="AI390" s="380"/>
      <c r="AJ390" s="380"/>
      <c r="AK390" s="380"/>
      <c r="AL390" s="380"/>
      <c r="AM390" s="380"/>
      <c r="AN390" s="380"/>
      <c r="AO390" s="380"/>
      <c r="AP390" s="380"/>
      <c r="AQ390" s="380"/>
      <c r="AR390" s="380"/>
      <c r="AS390" s="380"/>
      <c r="AT390" s="380"/>
      <c r="AU390" s="380"/>
      <c r="AV390" s="380"/>
      <c r="AW390" s="380"/>
      <c r="AX390" s="380"/>
      <c r="AY390" s="380"/>
      <c r="AZ390" s="380"/>
      <c r="BA390" s="380"/>
      <c r="BB390" s="380"/>
      <c r="BC390" s="380"/>
      <c r="BD390" s="380"/>
      <c r="BE390" s="380"/>
      <c r="BF390" s="380"/>
      <c r="BG390" s="380"/>
      <c r="BH390" s="380"/>
      <c r="BI390" s="380"/>
      <c r="BJ390" s="380"/>
      <c r="BK390" s="380"/>
      <c r="BL390" s="380"/>
      <c r="BM390" s="380"/>
      <c r="BN390" s="380"/>
      <c r="BO390" s="380"/>
      <c r="BP390" s="380"/>
      <c r="BQ390" s="380"/>
      <c r="BR390" s="380"/>
      <c r="BS390" s="380"/>
      <c r="BT390" s="380"/>
      <c r="BU390" s="380"/>
      <c r="BV390" s="380"/>
      <c r="BW390" s="380"/>
      <c r="BX390" s="380"/>
      <c r="BY390" s="380"/>
      <c r="BZ390" s="380"/>
      <c r="CA390" s="380"/>
      <c r="CB390" s="380"/>
      <c r="CC390" s="380"/>
      <c r="CD390" s="380"/>
      <c r="CE390" s="380"/>
      <c r="CF390" s="380"/>
      <c r="CG390" s="380"/>
      <c r="CH390" s="380"/>
      <c r="CI390" s="380"/>
      <c r="CJ390" s="380"/>
      <c r="CK390" s="380"/>
      <c r="CL390" s="380"/>
      <c r="CM390" s="380"/>
      <c r="CN390" s="380"/>
      <c r="CO390" s="380"/>
      <c r="CP390" s="380"/>
      <c r="CQ390" s="380"/>
      <c r="CR390" s="380"/>
      <c r="CS390" s="380"/>
      <c r="CT390" s="380"/>
      <c r="CU390" s="380"/>
      <c r="CV390" s="380"/>
      <c r="CW390" s="380"/>
      <c r="CX390" s="380"/>
      <c r="CY390" s="380"/>
      <c r="CZ390" s="380"/>
      <c r="DA390" s="380"/>
      <c r="DB390" s="380"/>
      <c r="DC390" s="380"/>
      <c r="DD390" s="380"/>
      <c r="DE390" s="380"/>
      <c r="DF390" s="380"/>
      <c r="DG390" s="380"/>
      <c r="DH390" s="380"/>
      <c r="DI390" s="380"/>
      <c r="DJ390" s="380"/>
      <c r="DK390" s="380"/>
      <c r="DL390" s="380"/>
      <c r="DM390" s="380"/>
      <c r="DN390" s="380"/>
      <c r="DO390" s="380"/>
      <c r="DP390" s="380"/>
      <c r="DQ390" s="380"/>
      <c r="DR390" s="380"/>
      <c r="DS390" s="380"/>
      <c r="DT390" s="380"/>
      <c r="DU390" s="380"/>
      <c r="DV390" s="380"/>
      <c r="DW390" s="380"/>
      <c r="DX390" s="380"/>
      <c r="DY390" s="380"/>
      <c r="DZ390" s="380"/>
      <c r="EA390" s="380"/>
      <c r="EB390" s="380"/>
      <c r="EC390" s="380"/>
      <c r="ED390" s="380"/>
      <c r="EE390" s="380"/>
      <c r="EF390" s="380"/>
      <c r="EG390" s="380"/>
      <c r="EH390" s="380"/>
      <c r="EI390" s="380"/>
      <c r="EJ390" s="380"/>
      <c r="EK390" s="380"/>
      <c r="EL390" s="380"/>
      <c r="EM390" s="380"/>
      <c r="EN390" s="380"/>
      <c r="EO390" s="380"/>
      <c r="EP390" s="380"/>
      <c r="EQ390" s="380"/>
      <c r="ER390" s="380"/>
      <c r="ES390" s="380"/>
      <c r="ET390" s="380"/>
      <c r="EU390" s="380"/>
      <c r="EV390" s="380"/>
      <c r="EW390" s="380"/>
      <c r="EX390" s="380"/>
      <c r="EY390" s="380"/>
      <c r="EZ390" s="380"/>
      <c r="FA390" s="380"/>
      <c r="FB390" s="380"/>
      <c r="FC390" s="380"/>
      <c r="FD390" s="380"/>
      <c r="FE390" s="380"/>
      <c r="FF390" s="380"/>
      <c r="FG390" s="380"/>
      <c r="FH390" s="380"/>
      <c r="FI390" s="380"/>
      <c r="FJ390" s="380"/>
      <c r="FK390" s="380"/>
      <c r="FL390" s="380"/>
      <c r="FM390" s="380"/>
      <c r="FN390" s="380"/>
      <c r="FO390" s="380"/>
      <c r="FP390" s="380"/>
      <c r="FQ390" s="380"/>
      <c r="FR390" s="380"/>
      <c r="FS390" s="380"/>
      <c r="FT390" s="380"/>
      <c r="FU390" s="380"/>
      <c r="FV390" s="380"/>
      <c r="FW390" s="380"/>
      <c r="FX390" s="380"/>
      <c r="FY390" s="380"/>
      <c r="FZ390" s="380"/>
      <c r="GA390" s="380"/>
      <c r="GB390" s="380"/>
      <c r="GC390" s="380"/>
      <c r="GD390" s="380"/>
      <c r="GE390" s="380"/>
      <c r="GF390" s="380"/>
      <c r="GG390" s="380"/>
      <c r="GH390" s="380"/>
      <c r="GI390" s="380"/>
      <c r="GJ390" s="380"/>
      <c r="GK390" s="380"/>
      <c r="GL390" s="380"/>
      <c r="GM390" s="380"/>
      <c r="GN390" s="380"/>
      <c r="GO390" s="380"/>
      <c r="GP390" s="380"/>
      <c r="GQ390" s="380"/>
      <c r="GR390" s="380"/>
      <c r="GS390" s="380"/>
      <c r="GT390" s="380"/>
      <c r="GU390" s="380"/>
      <c r="GV390" s="380"/>
      <c r="GW390" s="380"/>
      <c r="GX390" s="380"/>
      <c r="GY390" s="380"/>
      <c r="GZ390" s="380"/>
      <c r="HA390" s="380"/>
      <c r="HB390" s="380"/>
      <c r="HC390" s="380"/>
      <c r="HD390" s="380"/>
      <c r="HE390" s="380"/>
      <c r="HF390" s="380"/>
      <c r="HG390" s="380"/>
      <c r="HH390" s="380"/>
      <c r="HI390" s="380"/>
      <c r="HJ390" s="380"/>
      <c r="HK390" s="380"/>
      <c r="HL390" s="380"/>
      <c r="HM390" s="380"/>
      <c r="HN390" s="380"/>
      <c r="HO390" s="380"/>
      <c r="HP390" s="380"/>
      <c r="HQ390" s="380"/>
      <c r="HR390" s="380"/>
      <c r="HS390" s="380"/>
      <c r="HT390" s="380"/>
      <c r="HU390" s="380"/>
      <c r="HV390" s="380"/>
      <c r="HW390" s="380"/>
      <c r="HX390" s="380"/>
      <c r="HY390" s="380"/>
      <c r="HZ390" s="380"/>
      <c r="IA390" s="380"/>
      <c r="IB390" s="380"/>
      <c r="IC390" s="380"/>
      <c r="ID390" s="380"/>
      <c r="IE390" s="380"/>
      <c r="IF390" s="380"/>
      <c r="IG390" s="380"/>
      <c r="IH390" s="380"/>
      <c r="II390" s="380"/>
      <c r="IJ390" s="380"/>
      <c r="IK390" s="380"/>
      <c r="IL390" s="380"/>
      <c r="IM390" s="380"/>
      <c r="IN390" s="380"/>
      <c r="IO390" s="380"/>
      <c r="IP390" s="380"/>
      <c r="IQ390" s="380"/>
      <c r="IR390" s="380"/>
      <c r="IS390" s="380"/>
      <c r="IT390" s="380"/>
    </row>
    <row r="391" spans="1:254" ht="38.25" x14ac:dyDescent="0.2">
      <c r="A391" s="376" t="s">
        <v>793</v>
      </c>
      <c r="B391" s="378" t="s">
        <v>792</v>
      </c>
      <c r="C391" s="378" t="s">
        <v>620</v>
      </c>
      <c r="D391" s="378" t="s">
        <v>556</v>
      </c>
      <c r="E391" s="389" t="s">
        <v>658</v>
      </c>
      <c r="F391" s="378" t="s">
        <v>420</v>
      </c>
      <c r="G391" s="379">
        <v>2911.38</v>
      </c>
    </row>
    <row r="392" spans="1:254" x14ac:dyDescent="0.2">
      <c r="A392" s="376" t="s">
        <v>794</v>
      </c>
      <c r="B392" s="378" t="s">
        <v>792</v>
      </c>
      <c r="C392" s="378" t="s">
        <v>620</v>
      </c>
      <c r="D392" s="378" t="s">
        <v>556</v>
      </c>
      <c r="E392" s="389" t="s">
        <v>658</v>
      </c>
      <c r="F392" s="378" t="s">
        <v>428</v>
      </c>
      <c r="G392" s="379">
        <v>399.91</v>
      </c>
    </row>
    <row r="393" spans="1:254" s="400" customFormat="1" ht="28.5" x14ac:dyDescent="0.2">
      <c r="A393" s="461" t="s">
        <v>844</v>
      </c>
      <c r="B393" s="462">
        <v>510</v>
      </c>
      <c r="C393" s="463"/>
      <c r="D393" s="463"/>
      <c r="E393" s="464"/>
      <c r="F393" s="465"/>
      <c r="G393" s="365">
        <f>SUM(G394+G397)</f>
        <v>17303.57</v>
      </c>
    </row>
    <row r="394" spans="1:254" s="238" customFormat="1" ht="25.5" x14ac:dyDescent="0.2">
      <c r="A394" s="381" t="s">
        <v>467</v>
      </c>
      <c r="B394" s="466">
        <v>510</v>
      </c>
      <c r="C394" s="467" t="s">
        <v>413</v>
      </c>
      <c r="D394" s="386" t="s">
        <v>448</v>
      </c>
      <c r="E394" s="386" t="s">
        <v>845</v>
      </c>
      <c r="F394" s="468"/>
      <c r="G394" s="469">
        <f>SUM(G395:G396)</f>
        <v>12042.4</v>
      </c>
    </row>
    <row r="395" spans="1:254" s="380" customFormat="1" ht="38.25" x14ac:dyDescent="0.2">
      <c r="A395" s="376" t="s">
        <v>793</v>
      </c>
      <c r="B395" s="470">
        <v>510</v>
      </c>
      <c r="C395" s="471" t="s">
        <v>413</v>
      </c>
      <c r="D395" s="389" t="s">
        <v>448</v>
      </c>
      <c r="E395" s="389" t="s">
        <v>845</v>
      </c>
      <c r="F395" s="472" t="s">
        <v>420</v>
      </c>
      <c r="G395" s="379">
        <v>7342.4</v>
      </c>
    </row>
    <row r="396" spans="1:254" s="380" customFormat="1" x14ac:dyDescent="0.2">
      <c r="A396" s="376" t="s">
        <v>794</v>
      </c>
      <c r="B396" s="470">
        <v>510</v>
      </c>
      <c r="C396" s="471" t="s">
        <v>413</v>
      </c>
      <c r="D396" s="389" t="s">
        <v>448</v>
      </c>
      <c r="E396" s="389" t="s">
        <v>845</v>
      </c>
      <c r="F396" s="473" t="s">
        <v>428</v>
      </c>
      <c r="G396" s="474">
        <v>4700</v>
      </c>
    </row>
    <row r="397" spans="1:254" s="238" customFormat="1" x14ac:dyDescent="0.2">
      <c r="A397" s="381" t="s">
        <v>800</v>
      </c>
      <c r="B397" s="475">
        <v>510</v>
      </c>
      <c r="C397" s="467" t="s">
        <v>413</v>
      </c>
      <c r="D397" s="476" t="s">
        <v>448</v>
      </c>
      <c r="E397" s="386" t="s">
        <v>466</v>
      </c>
      <c r="F397" s="477"/>
      <c r="G397" s="384">
        <f>SUM(G398:G399)</f>
        <v>5261.17</v>
      </c>
    </row>
    <row r="398" spans="1:254" s="380" customFormat="1" ht="38.25" x14ac:dyDescent="0.2">
      <c r="A398" s="376" t="s">
        <v>793</v>
      </c>
      <c r="B398" s="478">
        <v>510</v>
      </c>
      <c r="C398" s="471" t="s">
        <v>413</v>
      </c>
      <c r="D398" s="479" t="s">
        <v>448</v>
      </c>
      <c r="E398" s="389" t="s">
        <v>466</v>
      </c>
      <c r="F398" s="480" t="s">
        <v>420</v>
      </c>
      <c r="G398" s="379">
        <v>4911.17</v>
      </c>
    </row>
    <row r="399" spans="1:254" s="380" customFormat="1" x14ac:dyDescent="0.2">
      <c r="A399" s="376" t="s">
        <v>794</v>
      </c>
      <c r="B399" s="478">
        <v>510</v>
      </c>
      <c r="C399" s="471" t="s">
        <v>413</v>
      </c>
      <c r="D399" s="479" t="s">
        <v>448</v>
      </c>
      <c r="E399" s="389" t="s">
        <v>466</v>
      </c>
      <c r="F399" s="481" t="s">
        <v>428</v>
      </c>
      <c r="G399" s="379">
        <v>350</v>
      </c>
    </row>
    <row r="400" spans="1:254" s="400" customFormat="1" ht="28.5" x14ac:dyDescent="0.2">
      <c r="A400" s="461" t="s">
        <v>846</v>
      </c>
      <c r="B400" s="462">
        <v>510</v>
      </c>
      <c r="C400" s="463"/>
      <c r="D400" s="463"/>
      <c r="E400" s="464"/>
      <c r="F400" s="465"/>
      <c r="G400" s="365">
        <f>SUM(G401+G404)</f>
        <v>9334.2999999999993</v>
      </c>
    </row>
    <row r="401" spans="1:7" s="238" customFormat="1" ht="25.5" x14ac:dyDescent="0.2">
      <c r="A401" s="381" t="s">
        <v>467</v>
      </c>
      <c r="B401" s="466">
        <v>510</v>
      </c>
      <c r="C401" s="467" t="s">
        <v>413</v>
      </c>
      <c r="D401" s="386" t="s">
        <v>448</v>
      </c>
      <c r="E401" s="386" t="s">
        <v>847</v>
      </c>
      <c r="F401" s="468"/>
      <c r="G401" s="469">
        <f>SUM(G402:G403)</f>
        <v>9334.2999999999993</v>
      </c>
    </row>
    <row r="402" spans="1:7" s="380" customFormat="1" ht="38.25" x14ac:dyDescent="0.2">
      <c r="A402" s="376" t="s">
        <v>793</v>
      </c>
      <c r="B402" s="470">
        <v>510</v>
      </c>
      <c r="C402" s="471" t="s">
        <v>413</v>
      </c>
      <c r="D402" s="389" t="s">
        <v>448</v>
      </c>
      <c r="E402" s="389" t="s">
        <v>847</v>
      </c>
      <c r="F402" s="472" t="s">
        <v>420</v>
      </c>
      <c r="G402" s="379">
        <v>8347</v>
      </c>
    </row>
    <row r="403" spans="1:7" s="380" customFormat="1" x14ac:dyDescent="0.2">
      <c r="A403" s="376" t="s">
        <v>794</v>
      </c>
      <c r="B403" s="470">
        <v>510</v>
      </c>
      <c r="C403" s="471" t="s">
        <v>413</v>
      </c>
      <c r="D403" s="389" t="s">
        <v>448</v>
      </c>
      <c r="E403" s="389" t="s">
        <v>847</v>
      </c>
      <c r="F403" s="378" t="s">
        <v>428</v>
      </c>
      <c r="G403" s="482">
        <v>987.3</v>
      </c>
    </row>
    <row r="404" spans="1:7" s="238" customFormat="1" ht="25.5" x14ac:dyDescent="0.2">
      <c r="A404" s="381" t="s">
        <v>817</v>
      </c>
      <c r="B404" s="386" t="s">
        <v>792</v>
      </c>
      <c r="C404" s="386" t="s">
        <v>439</v>
      </c>
      <c r="D404" s="386" t="s">
        <v>422</v>
      </c>
      <c r="E404" s="386" t="s">
        <v>545</v>
      </c>
      <c r="F404" s="483"/>
      <c r="G404" s="384">
        <f>SUM(G405)</f>
        <v>0</v>
      </c>
    </row>
    <row r="405" spans="1:7" s="380" customFormat="1" ht="13.5" thickBot="1" x14ac:dyDescent="0.25">
      <c r="A405" s="376" t="s">
        <v>794</v>
      </c>
      <c r="B405" s="389" t="s">
        <v>792</v>
      </c>
      <c r="C405" s="389" t="s">
        <v>439</v>
      </c>
      <c r="D405" s="389" t="s">
        <v>422</v>
      </c>
      <c r="E405" s="389" t="s">
        <v>545</v>
      </c>
      <c r="F405" s="484" t="s">
        <v>428</v>
      </c>
      <c r="G405" s="485">
        <v>0</v>
      </c>
    </row>
    <row r="406" spans="1:7" ht="14.25" x14ac:dyDescent="0.2">
      <c r="A406" s="539" t="s">
        <v>684</v>
      </c>
      <c r="B406" s="540"/>
      <c r="C406" s="540"/>
      <c r="D406" s="540"/>
      <c r="E406" s="540"/>
      <c r="F406" s="541"/>
      <c r="G406" s="486">
        <f>SUM(G10+G26+G330+G393+G400)</f>
        <v>1287810.07</v>
      </c>
    </row>
    <row r="409" spans="1:7" x14ac:dyDescent="0.2">
      <c r="C409" s="488"/>
    </row>
  </sheetData>
  <mergeCells count="9">
    <mergeCell ref="A406:F406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1968503937007874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Приложение1</vt:lpstr>
      <vt:lpstr>Приложение2</vt:lpstr>
      <vt:lpstr>Приложение3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Проложение 12</vt:lpstr>
      <vt:lpstr>Приложение 13</vt:lpstr>
      <vt:lpstr>Приложение 14</vt:lpstr>
      <vt:lpstr>Приложение 15</vt:lpstr>
      <vt:lpstr>Приложение 16</vt:lpstr>
      <vt:lpstr>Лист10</vt:lpstr>
      <vt:lpstr>'Приложение 10'!Область_печати</vt:lpstr>
      <vt:lpstr>'Приложение 15'!Область_печати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2021-11-16T08:53:17Z</dcterms:modified>
</cp:coreProperties>
</file>