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3256" windowHeight="13176"/>
  </bookViews>
  <sheets>
    <sheet name="МО" sheetId="3" r:id="rId1"/>
  </sheets>
  <definedNames>
    <definedName name="_xlnm.Print_Titles" localSheetId="0">МО!$7:$17</definedName>
    <definedName name="_xlnm.Print_Area" localSheetId="0">МО!$A$1:$AW$71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63" i="3" l="1"/>
  <c r="AO63" i="3"/>
  <c r="AJ38" i="3"/>
  <c r="AJ19" i="3"/>
  <c r="AJ18" i="3" s="1"/>
  <c r="AJ64" i="3" s="1"/>
  <c r="AI38" i="3"/>
  <c r="AI19" i="3"/>
  <c r="AI18" i="3" l="1"/>
  <c r="AI64" i="3" s="1"/>
  <c r="AO20" i="3"/>
  <c r="AP20" i="3"/>
  <c r="AO22" i="3"/>
  <c r="AP22" i="3"/>
  <c r="AO23" i="3"/>
  <c r="AP23" i="3"/>
  <c r="AO24" i="3"/>
  <c r="AP24" i="3"/>
  <c r="AO25" i="3"/>
  <c r="AP25" i="3"/>
  <c r="AO26" i="3"/>
  <c r="AP26" i="3"/>
  <c r="AO27" i="3"/>
  <c r="AP27" i="3"/>
  <c r="AO28" i="3"/>
  <c r="AP28" i="3"/>
  <c r="AO29" i="3"/>
  <c r="AP29" i="3"/>
  <c r="AO30" i="3"/>
  <c r="AP30" i="3"/>
  <c r="AO31" i="3"/>
  <c r="AP31" i="3"/>
  <c r="AO32" i="3"/>
  <c r="AP32" i="3"/>
  <c r="AP33" i="3"/>
  <c r="AO34" i="3"/>
  <c r="AP34" i="3"/>
  <c r="AO35" i="3"/>
  <c r="AP35" i="3"/>
  <c r="AO36" i="3"/>
  <c r="AP36" i="3"/>
  <c r="AO37" i="3"/>
  <c r="AP37" i="3"/>
  <c r="AO39" i="3"/>
  <c r="AP39" i="3"/>
  <c r="AO40" i="3"/>
  <c r="AP40" i="3"/>
  <c r="AO41" i="3"/>
  <c r="AP41" i="3"/>
  <c r="AO42" i="3"/>
  <c r="AP42" i="3"/>
  <c r="AO43" i="3"/>
  <c r="AP43" i="3"/>
  <c r="AO44" i="3"/>
  <c r="AP44" i="3"/>
  <c r="AO45" i="3"/>
  <c r="AP45" i="3"/>
  <c r="AO46" i="3"/>
  <c r="AP46" i="3"/>
  <c r="AO47" i="3"/>
  <c r="AP47" i="3"/>
  <c r="AO48" i="3"/>
  <c r="AP48" i="3"/>
  <c r="AO50" i="3"/>
  <c r="AP50" i="3"/>
  <c r="AO51" i="3"/>
  <c r="AP51" i="3"/>
  <c r="AO52" i="3"/>
  <c r="AP52" i="3"/>
  <c r="AO53" i="3"/>
  <c r="AP53" i="3"/>
  <c r="AO54" i="3"/>
  <c r="AP54" i="3"/>
  <c r="AO55" i="3"/>
  <c r="AP55" i="3"/>
  <c r="AO56" i="3"/>
  <c r="AP56" i="3"/>
  <c r="AO57" i="3"/>
  <c r="AP57" i="3"/>
  <c r="AO58" i="3"/>
  <c r="AP58" i="3"/>
  <c r="AO59" i="3"/>
  <c r="AP59" i="3"/>
  <c r="AO60" i="3"/>
  <c r="AP60" i="3"/>
  <c r="AO61" i="3"/>
  <c r="AP61" i="3"/>
  <c r="AO62" i="3"/>
  <c r="AP62" i="3"/>
  <c r="AN20" i="3"/>
  <c r="AN19" i="3" s="1"/>
  <c r="AN25" i="3"/>
  <c r="AN26" i="3"/>
  <c r="AN27" i="3"/>
  <c r="AN29" i="3"/>
  <c r="AN30" i="3"/>
  <c r="AN31" i="3"/>
  <c r="AN32" i="3"/>
  <c r="AN33" i="3"/>
  <c r="AN34" i="3"/>
  <c r="AN35" i="3"/>
  <c r="AN36" i="3"/>
  <c r="AN37" i="3"/>
  <c r="AN39" i="3"/>
  <c r="AN40" i="3"/>
  <c r="AN41" i="3"/>
  <c r="AN42" i="3"/>
  <c r="AN43" i="3"/>
  <c r="AN44" i="3"/>
  <c r="AN45" i="3"/>
  <c r="AN46" i="3"/>
  <c r="AN47" i="3"/>
  <c r="AN48" i="3"/>
  <c r="AN49" i="3" s="1"/>
  <c r="AN50" i="3"/>
  <c r="AN51" i="3"/>
  <c r="AN52" i="3"/>
  <c r="AN53" i="3"/>
  <c r="AN54" i="3"/>
  <c r="AN55" i="3"/>
  <c r="AN56" i="3"/>
  <c r="AN57" i="3"/>
  <c r="AN58" i="3"/>
  <c r="AN59" i="3"/>
  <c r="AN60" i="3"/>
  <c r="AN61" i="3"/>
  <c r="AN62" i="3"/>
  <c r="AP19" i="3" l="1"/>
  <c r="AN38" i="3"/>
  <c r="AN18" i="3" s="1"/>
  <c r="AN64" i="3" s="1"/>
  <c r="AO19" i="3"/>
  <c r="AP38" i="3"/>
  <c r="AP18" i="3" s="1"/>
  <c r="AP64" i="3" s="1"/>
  <c r="AO38" i="3"/>
  <c r="AG38" i="3"/>
  <c r="AF38" i="3"/>
  <c r="AO18" i="3" l="1"/>
  <c r="AO64" i="3" s="1"/>
  <c r="AR41" i="3"/>
  <c r="AL20" i="3" l="1"/>
  <c r="AT23" i="3"/>
  <c r="AK25" i="3"/>
  <c r="AL25" i="3"/>
  <c r="AT25" i="3" s="1"/>
  <c r="AK26" i="3"/>
  <c r="AL26" i="3"/>
  <c r="AT26" i="3" s="1"/>
  <c r="AK27" i="3"/>
  <c r="AL27" i="3"/>
  <c r="AT27" i="3" s="1"/>
  <c r="AK28" i="3"/>
  <c r="AL28" i="3"/>
  <c r="AT28" i="3" s="1"/>
  <c r="AK29" i="3"/>
  <c r="AL29" i="3"/>
  <c r="AT29" i="3" s="1"/>
  <c r="AK30" i="3"/>
  <c r="AL30" i="3"/>
  <c r="AK31" i="3"/>
  <c r="AL31" i="3"/>
  <c r="AT31" i="3" s="1"/>
  <c r="AK32" i="3"/>
  <c r="AL32" i="3"/>
  <c r="AT32" i="3" s="1"/>
  <c r="AK34" i="3"/>
  <c r="AL34" i="3"/>
  <c r="AT35" i="3"/>
  <c r="AK36" i="3"/>
  <c r="AL36" i="3"/>
  <c r="AK37" i="3"/>
  <c r="AL37" i="3"/>
  <c r="AL38" i="3"/>
  <c r="AT38" i="3" s="1"/>
  <c r="AK39" i="3"/>
  <c r="AL39" i="3"/>
  <c r="AT39" i="3" s="1"/>
  <c r="AK40" i="3"/>
  <c r="AL40" i="3"/>
  <c r="AT40" i="3" s="1"/>
  <c r="AK41" i="3"/>
  <c r="AL41" i="3"/>
  <c r="AK42" i="3"/>
  <c r="AL42" i="3"/>
  <c r="AK43" i="3"/>
  <c r="AL43" i="3"/>
  <c r="AT43" i="3" s="1"/>
  <c r="AK44" i="3"/>
  <c r="AL44" i="3"/>
  <c r="AT44" i="3" s="1"/>
  <c r="AK45" i="3"/>
  <c r="AL45" i="3"/>
  <c r="AK46" i="3"/>
  <c r="AL46" i="3"/>
  <c r="AT46" i="3" s="1"/>
  <c r="AK47" i="3"/>
  <c r="AL47" i="3"/>
  <c r="AT47" i="3" s="1"/>
  <c r="AK48" i="3"/>
  <c r="AL48" i="3"/>
  <c r="AT48" i="3" s="1"/>
  <c r="AK50" i="3"/>
  <c r="AL50" i="3"/>
  <c r="AT50" i="3" s="1"/>
  <c r="AK51" i="3"/>
  <c r="AL51" i="3"/>
  <c r="AT51" i="3" s="1"/>
  <c r="AK52" i="3"/>
  <c r="AL52" i="3"/>
  <c r="AT52" i="3" s="1"/>
  <c r="AK53" i="3"/>
  <c r="AL53" i="3"/>
  <c r="AK54" i="3"/>
  <c r="AL54" i="3"/>
  <c r="AK55" i="3"/>
  <c r="AL55" i="3"/>
  <c r="AT55" i="3" s="1"/>
  <c r="AK56" i="3"/>
  <c r="AL56" i="3"/>
  <c r="AT56" i="3" s="1"/>
  <c r="AK57" i="3"/>
  <c r="AL57" i="3"/>
  <c r="AK58" i="3"/>
  <c r="AL58" i="3"/>
  <c r="AT58" i="3" s="1"/>
  <c r="AK59" i="3"/>
  <c r="AL59" i="3"/>
  <c r="AT59" i="3" s="1"/>
  <c r="AK60" i="3"/>
  <c r="AL60" i="3"/>
  <c r="AT60" i="3" s="1"/>
  <c r="AK61" i="3"/>
  <c r="AL61" i="3"/>
  <c r="AK62" i="3"/>
  <c r="AL62" i="3"/>
  <c r="AT62" i="3" s="1"/>
  <c r="AV19" i="3"/>
  <c r="AT20" i="3"/>
  <c r="AU20" i="3"/>
  <c r="AV20" i="3"/>
  <c r="AT21" i="3"/>
  <c r="AU21" i="3"/>
  <c r="AV21" i="3"/>
  <c r="AT22" i="3"/>
  <c r="AU22" i="3"/>
  <c r="AV22" i="3"/>
  <c r="AU23" i="3"/>
  <c r="AV23" i="3"/>
  <c r="AT24" i="3"/>
  <c r="AU24" i="3"/>
  <c r="AV24" i="3"/>
  <c r="AU25" i="3"/>
  <c r="AV25" i="3"/>
  <c r="AU26" i="3"/>
  <c r="AV26" i="3"/>
  <c r="AU27" i="3"/>
  <c r="AV27" i="3"/>
  <c r="AU28" i="3"/>
  <c r="AV28" i="3"/>
  <c r="AU29" i="3"/>
  <c r="AV29" i="3"/>
  <c r="AT30" i="3"/>
  <c r="AU30" i="3"/>
  <c r="AV30" i="3"/>
  <c r="AU31" i="3"/>
  <c r="AV31" i="3"/>
  <c r="AU32" i="3"/>
  <c r="AV32" i="3"/>
  <c r="AT33" i="3"/>
  <c r="AU33" i="3"/>
  <c r="AV33" i="3"/>
  <c r="AT34" i="3"/>
  <c r="AU34" i="3"/>
  <c r="AV34" i="3"/>
  <c r="AU35" i="3"/>
  <c r="AV35" i="3"/>
  <c r="AU36" i="3"/>
  <c r="AV36" i="3"/>
  <c r="AT37" i="3"/>
  <c r="AU37" i="3"/>
  <c r="AV37" i="3"/>
  <c r="AV38" i="3"/>
  <c r="AU39" i="3"/>
  <c r="AV39" i="3"/>
  <c r="AU40" i="3"/>
  <c r="AV40" i="3"/>
  <c r="AT41" i="3"/>
  <c r="AU41" i="3"/>
  <c r="AV41" i="3"/>
  <c r="AT42" i="3"/>
  <c r="AU42" i="3"/>
  <c r="AV42" i="3"/>
  <c r="AU43" i="3"/>
  <c r="AV43" i="3"/>
  <c r="AU44" i="3"/>
  <c r="AV44" i="3"/>
  <c r="AT45" i="3"/>
  <c r="AU45" i="3"/>
  <c r="AV45" i="3"/>
  <c r="AU46" i="3"/>
  <c r="AV46" i="3"/>
  <c r="AU47" i="3"/>
  <c r="AV47" i="3"/>
  <c r="AU48" i="3"/>
  <c r="AV48" i="3"/>
  <c r="AV49" i="3"/>
  <c r="AU50" i="3"/>
  <c r="AV50" i="3"/>
  <c r="AU51" i="3"/>
  <c r="AV51" i="3"/>
  <c r="AU52" i="3"/>
  <c r="AV52" i="3"/>
  <c r="AT53" i="3"/>
  <c r="AU53" i="3"/>
  <c r="AV53" i="3"/>
  <c r="AT54" i="3"/>
  <c r="AU54" i="3"/>
  <c r="AV54" i="3"/>
  <c r="AU55" i="3"/>
  <c r="AV55" i="3"/>
  <c r="AU56" i="3"/>
  <c r="AV56" i="3"/>
  <c r="AT57" i="3"/>
  <c r="AU57" i="3"/>
  <c r="AV57" i="3"/>
  <c r="AU58" i="3"/>
  <c r="AV58" i="3"/>
  <c r="AU59" i="3"/>
  <c r="AV59" i="3"/>
  <c r="AU60" i="3"/>
  <c r="AV60" i="3"/>
  <c r="AT61" i="3"/>
  <c r="AU61" i="3"/>
  <c r="AV61" i="3"/>
  <c r="AU62" i="3"/>
  <c r="AV62" i="3"/>
  <c r="AS20" i="3"/>
  <c r="AS21" i="3"/>
  <c r="AS22" i="3"/>
  <c r="AS23" i="3"/>
  <c r="AS24" i="3"/>
  <c r="AS25" i="3"/>
  <c r="AS26" i="3"/>
  <c r="AS27" i="3"/>
  <c r="AS28" i="3"/>
  <c r="AS29" i="3"/>
  <c r="AS30" i="3"/>
  <c r="AS31" i="3"/>
  <c r="AS32" i="3"/>
  <c r="AS33" i="3"/>
  <c r="AS34" i="3"/>
  <c r="AS35" i="3"/>
  <c r="AS36" i="3"/>
  <c r="AS37" i="3"/>
  <c r="AS39" i="3"/>
  <c r="AS40" i="3"/>
  <c r="AS41" i="3"/>
  <c r="AS42" i="3"/>
  <c r="AS43" i="3"/>
  <c r="AS44" i="3"/>
  <c r="AS45" i="3"/>
  <c r="AS46" i="3"/>
  <c r="AS47" i="3"/>
  <c r="AS48" i="3"/>
  <c r="AS50" i="3"/>
  <c r="AS51" i="3"/>
  <c r="AS52" i="3"/>
  <c r="AS53" i="3"/>
  <c r="AS54" i="3"/>
  <c r="AS55" i="3"/>
  <c r="AS56" i="3"/>
  <c r="AS57" i="3"/>
  <c r="AS58" i="3"/>
  <c r="AS59" i="3"/>
  <c r="AS60" i="3"/>
  <c r="AS61" i="3"/>
  <c r="AS62" i="3"/>
  <c r="AR20" i="3"/>
  <c r="AR21" i="3"/>
  <c r="AR22" i="3"/>
  <c r="AR23" i="3"/>
  <c r="AR24" i="3"/>
  <c r="AR25" i="3"/>
  <c r="AR26" i="3"/>
  <c r="AR27" i="3"/>
  <c r="AR28" i="3"/>
  <c r="AR29" i="3"/>
  <c r="AR30" i="3"/>
  <c r="AR31" i="3"/>
  <c r="AR32" i="3"/>
  <c r="AR33" i="3"/>
  <c r="AR34" i="3"/>
  <c r="AR35" i="3"/>
  <c r="AR36" i="3"/>
  <c r="AR37" i="3"/>
  <c r="AR39" i="3"/>
  <c r="AR40" i="3"/>
  <c r="AR42" i="3"/>
  <c r="AR43" i="3"/>
  <c r="AR44" i="3"/>
  <c r="AR45" i="3"/>
  <c r="AR46" i="3"/>
  <c r="AR47" i="3"/>
  <c r="AR48" i="3"/>
  <c r="AR50" i="3"/>
  <c r="AR51" i="3"/>
  <c r="AR52" i="3"/>
  <c r="AR53" i="3"/>
  <c r="AR54" i="3"/>
  <c r="AR55" i="3"/>
  <c r="AR56" i="3"/>
  <c r="AR57" i="3"/>
  <c r="AR58" i="3"/>
  <c r="AR59" i="3"/>
  <c r="AR60" i="3"/>
  <c r="AR61" i="3"/>
  <c r="AR62"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50" i="3"/>
  <c r="AQ51" i="3"/>
  <c r="AQ52" i="3"/>
  <c r="AQ53" i="3"/>
  <c r="AQ54" i="3"/>
  <c r="AQ55" i="3"/>
  <c r="AQ56" i="3"/>
  <c r="AQ57" i="3"/>
  <c r="AQ58" i="3"/>
  <c r="AQ59" i="3"/>
  <c r="AQ60" i="3"/>
  <c r="AQ61" i="3"/>
  <c r="AQ62" i="3"/>
  <c r="AM38" i="3"/>
  <c r="AH38" i="3"/>
  <c r="AS38" i="3" s="1"/>
  <c r="AR38" i="3"/>
  <c r="AE38" i="3"/>
  <c r="AK38" i="3" s="1"/>
  <c r="AL19" i="3" l="1"/>
  <c r="AL18" i="3" s="1"/>
  <c r="AL64" i="3" s="1"/>
  <c r="AK19" i="3"/>
  <c r="AK18" i="3" s="1"/>
  <c r="AK64" i="3" s="1"/>
  <c r="AT36" i="3"/>
  <c r="AU38" i="3"/>
  <c r="AG19" i="3"/>
  <c r="AR19" i="3" s="1"/>
  <c r="AH19" i="3" l="1"/>
  <c r="AH18" i="3" l="1"/>
  <c r="AH64" i="3" s="1"/>
  <c r="AS19" i="3"/>
  <c r="AJ49" i="3"/>
  <c r="AP49" i="3" s="1"/>
  <c r="AI49" i="3"/>
  <c r="AO49" i="3" s="1"/>
  <c r="AH49" i="3"/>
  <c r="AS49" i="3" s="1"/>
  <c r="AM19" i="3" l="1"/>
  <c r="AU19" i="3" l="1"/>
  <c r="AM49" i="3"/>
  <c r="AU49" i="3" s="1"/>
  <c r="AG49" i="3"/>
  <c r="AR49" i="3" s="1"/>
  <c r="AF49" i="3"/>
  <c r="AE49" i="3"/>
  <c r="AK49" i="3" s="1"/>
  <c r="AL49" i="3" l="1"/>
  <c r="AT49" i="3" s="1"/>
  <c r="AQ49" i="3"/>
  <c r="AT19" i="3"/>
  <c r="AF19" i="3"/>
  <c r="AQ19" i="3" s="1"/>
  <c r="AE19" i="3"/>
  <c r="AE18" i="3" l="1"/>
  <c r="AT18" i="3" l="1"/>
  <c r="AF18" i="3"/>
  <c r="AF64" i="3" l="1"/>
  <c r="AQ64" i="3" s="1"/>
  <c r="AQ18" i="3"/>
  <c r="AE64" i="3"/>
  <c r="AV18" i="3" l="1"/>
  <c r="AS18" i="3" l="1"/>
  <c r="AT64" i="3" l="1"/>
  <c r="AS64" i="3" l="1"/>
  <c r="AG18" i="3"/>
  <c r="AG64" i="3" s="1"/>
  <c r="AM18" i="3"/>
  <c r="AU18" i="3" l="1"/>
  <c r="AM64" i="3"/>
  <c r="AR18" i="3"/>
  <c r="AU64" i="3"/>
  <c r="AV64" i="3"/>
  <c r="AR64" i="3" l="1"/>
</calcChain>
</file>

<file path=xl/sharedStrings.xml><?xml version="1.0" encoding="utf-8"?>
<sst xmlns="http://schemas.openxmlformats.org/spreadsheetml/2006/main" count="663" uniqueCount="237">
  <si>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</si>
  <si>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</si>
  <si>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</si>
  <si>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</si>
  <si>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</si>
  <si>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</si>
  <si>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</si>
  <si>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</si>
  <si>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</si>
  <si>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</si>
  <si>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</si>
  <si>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</si>
  <si>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</si>
  <si>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</si>
  <si>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</si>
  <si>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</si>
  <si>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</si>
  <si>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</si>
  <si>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</si>
  <si>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</si>
  <si>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</si>
  <si>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</si>
  <si>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</si>
  <si>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</si>
  <si>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</si>
  <si>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</si>
  <si>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(подпись)</t>
  </si>
  <si>
    <t>(расшифровка подписи)</t>
  </si>
  <si>
    <t xml:space="preserve"> финансового органа)  </t>
  </si>
  <si>
    <t xml:space="preserve">                           (должность)</t>
  </si>
  <si>
    <t xml:space="preserve">                                                                 </t>
  </si>
  <si>
    <t xml:space="preserve"> (расшифровка подписи)</t>
  </si>
  <si>
    <t>(телефон, e-mail)</t>
  </si>
  <si>
    <t>Единица измерения: тыс. руб. (с точностью до первого десятичного знака)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</si>
  <si>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</si>
  <si>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</si>
  <si>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</si>
  <si>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</si>
  <si>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раздел/
подраздел</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</si>
  <si>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</si>
  <si>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</si>
  <si>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</si>
  <si>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</si>
  <si>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</si>
  <si>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2.1.3. владение, пользование и распоряжение имуществом, находящимся в муниципальной собственности городского округа</t>
  </si>
  <si>
    <t>2104</t>
  </si>
  <si>
    <t xml:space="preserve">Федеральный Закон №131-ФЗ от 06.10.2003 "Об общих принципах организации местного самоуправления в РФ"
</t>
  </si>
  <si>
    <t xml:space="preserve"> ст.16, п.1, подп.3
</t>
  </si>
  <si>
    <t xml:space="preserve">06.10.2003-не установлен
</t>
  </si>
  <si>
    <t xml:space="preserve">0113  0412    0505
</t>
  </si>
  <si>
    <t>-</t>
  </si>
  <si>
    <t xml:space="preserve">Плановый метод
</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</si>
  <si>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</si>
  <si>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</si>
  <si>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 xml:space="preserve"> ст.16, п.1, подп.4
</t>
  </si>
  <si>
    <t>17</t>
  </si>
  <si>
    <t xml:space="preserve">Плановый метод
</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</si>
  <si>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</si>
  <si>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</si>
  <si>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 xml:space="preserve"> ст.16, п.1, подп.5
</t>
  </si>
  <si>
    <t>3</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</si>
  <si>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</si>
  <si>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</si>
  <si>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 xml:space="preserve"> ст.16, п.1, подп.6
</t>
  </si>
  <si>
    <t>16</t>
  </si>
  <si>
    <t xml:space="preserve">Указ Президента Российской Федерации №600 от 07.05.2012 "О мерах по обеспечению граждан Российской Федерации доступным и комфортным жильем и повышению качества жилищно-коммунальных услуг"
</t>
  </si>
  <si>
    <t xml:space="preserve">в целом
</t>
  </si>
  <si>
    <t xml:space="preserve">07.05.2012-не установлен
</t>
  </si>
  <si>
    <t xml:space="preserve">20
</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</si>
  <si>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</si>
  <si>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</si>
  <si>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 xml:space="preserve"> ст.16, п.1, подп.7
</t>
  </si>
  <si>
    <t>4</t>
  </si>
  <si>
    <t xml:space="preserve">0408
</t>
  </si>
  <si>
    <t>2.1.10. участие в предупреждении и ликвидации последствий чрезвычайных ситуаций в границах городского округа</t>
  </si>
  <si>
    <t>2111</t>
  </si>
  <si>
    <t xml:space="preserve"> п.1, подп.7.2
</t>
  </si>
  <si>
    <t>11</t>
  </si>
  <si>
    <t xml:space="preserve">0111 0501 0505
</t>
  </si>
  <si>
    <t>2.1.14. обеспечение первичных мер пожарной безопасности в границах городского округа</t>
  </si>
  <si>
    <t>2115</t>
  </si>
  <si>
    <t xml:space="preserve"> ст.16, п.1, подп.10
</t>
  </si>
  <si>
    <t xml:space="preserve">0113  0701  0702
</t>
  </si>
  <si>
    <t xml:space="preserve">Плановый
</t>
  </si>
  <si>
    <t>2.1.15. организация мероприятий по охране окружающей среды в границах городского округа</t>
  </si>
  <si>
    <t>2116</t>
  </si>
  <si>
    <t xml:space="preserve"> ст.16, п.1, подп.11
</t>
  </si>
  <si>
    <t xml:space="preserve">0605
</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</si>
  <si>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</si>
  <si>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</si>
  <si>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 xml:space="preserve"> ст.16, п.1, подп.13
</t>
  </si>
  <si>
    <t>5</t>
  </si>
  <si>
    <t xml:space="preserve">Нормативный метод
</t>
  </si>
  <si>
    <t xml:space="preserve">Указ Президента Российской Федерации №597 от 07.05.2012 "О мероприятиях по реализации государственной социальной политики"
</t>
  </si>
  <si>
    <t xml:space="preserve">18
</t>
  </si>
  <si>
    <t>2.1.20. создание условий для организации досуга и обеспечения жителей городского округа услугами организаций культуры</t>
  </si>
  <si>
    <t>2121</t>
  </si>
  <si>
    <t xml:space="preserve"> ст.16, п.1, подп.17
</t>
  </si>
  <si>
    <t>6</t>
  </si>
  <si>
    <t xml:space="preserve">0801  0804
</t>
  </si>
  <si>
    <t xml:space="preserve">0801
</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</si>
  <si>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</si>
  <si>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</si>
  <si>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 xml:space="preserve"> ст.16, п.1, подп.19
</t>
  </si>
  <si>
    <t>10</t>
  </si>
  <si>
    <t xml:space="preserve">1101     1105
</t>
  </si>
  <si>
    <t>2.1.24. создание условий для массового отдыха жителей городского округа и организация обустройства мест массового отдыха населения</t>
  </si>
  <si>
    <t>2125</t>
  </si>
  <si>
    <t xml:space="preserve"> ст.16, п.1, подп.20
</t>
  </si>
  <si>
    <t>21</t>
  </si>
  <si>
    <t xml:space="preserve">0113
</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</si>
  <si>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</si>
  <si>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</si>
  <si>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 xml:space="preserve"> ст.16, п.1, подп.25
</t>
  </si>
  <si>
    <t xml:space="preserve">0503   0505
</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</si>
  <si>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</si>
  <si>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</si>
  <si>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 xml:space="preserve"> ст.16, п.1, подп.26
</t>
  </si>
  <si>
    <t>18</t>
  </si>
  <si>
    <t xml:space="preserve">0412
</t>
  </si>
  <si>
    <t>2.1.38. организация и осуществление мероприятий по работе с детьми и молодежью в городском округе</t>
  </si>
  <si>
    <t>2139</t>
  </si>
  <si>
    <t xml:space="preserve"> ст.16, п.1, подп.34
</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</si>
  <si>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</si>
  <si>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</si>
  <si>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функционирование органов местного самоуправления</t>
  </si>
  <si>
    <t>2201</t>
  </si>
  <si>
    <t xml:space="preserve"> ст.16, п.1, подп.8.2
</t>
  </si>
  <si>
    <t xml:space="preserve">0102 0103 0104 0111 0113
</t>
  </si>
  <si>
    <t>2.2.2. расходы на обслуживание муниципального долга</t>
  </si>
  <si>
    <t>2202</t>
  </si>
  <si>
    <t xml:space="preserve"> ст.17, п.1, подп.9
</t>
  </si>
  <si>
    <t>12</t>
  </si>
  <si>
    <t xml:space="preserve">1301
</t>
  </si>
  <si>
    <t>2206</t>
  </si>
  <si>
    <t xml:space="preserve"> ст.17, п.1, подп.3
</t>
  </si>
  <si>
    <t>2.2.14.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</si>
  <si>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2214</t>
  </si>
  <si>
    <t xml:space="preserve"> ст.17, п.1, подп.7
</t>
  </si>
  <si>
    <t xml:space="preserve">1202
</t>
  </si>
  <si>
    <t>2.2.17.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</si>
  <si>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2217</t>
  </si>
  <si>
    <t xml:space="preserve"> ст.17, п.1, подп.8.2
</t>
  </si>
  <si>
    <t xml:space="preserve">0505
</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</si>
  <si>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</si>
  <si>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</si>
  <si>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</si>
  <si>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2301</t>
  </si>
  <si>
    <t>2.3.1.14.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</si>
  <si>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2315</t>
  </si>
  <si>
    <t xml:space="preserve"> подст.16.1, п.1, подп.16
</t>
  </si>
  <si>
    <t>22</t>
  </si>
  <si>
    <t xml:space="preserve">0314 0707 0709
</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</si>
  <si>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</si>
  <si>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</si>
  <si>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за счет субвенций, предоставленных из федерального бюджета или бюджета субъекта Российской Федерации, всего</t>
  </si>
  <si>
    <t>2601</t>
  </si>
  <si>
    <t>2.4.1.1. на государственную регистрацию актов гражданского состояния</t>
  </si>
  <si>
    <t>2602</t>
  </si>
  <si>
    <t xml:space="preserve">Федеральный Закон №143-ФЗ от 15.11.1997 "Об актах гражданского состояния"
</t>
  </si>
  <si>
    <t xml:space="preserve"> абз.4, ст.4, п.1
</t>
  </si>
  <si>
    <t xml:space="preserve">20.11.1997-не установлен
</t>
  </si>
  <si>
    <t>19</t>
  </si>
  <si>
    <t>2.4.1.2. по составлению списков кандидатов в присяжные заседатели</t>
  </si>
  <si>
    <t>2603</t>
  </si>
  <si>
    <t xml:space="preserve">Федеральный Закон №113-ФЗ от 20.08.2004 "О присяжных заседателях федеральных судов общей юрисдикции в Российской Федерации"
</t>
  </si>
  <si>
    <t xml:space="preserve"> ст.4, п.1
</t>
  </si>
  <si>
    <t xml:space="preserve">20.08.2004-не установлен
</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</si>
  <si>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</si>
  <si>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</si>
  <si>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 xml:space="preserve">Федеральный Закон №273-ФЗ от 29.12.2012 "Об образовании в Российской Федерации"
</t>
  </si>
  <si>
    <t xml:space="preserve"> ст.8, п.3
</t>
  </si>
  <si>
    <t xml:space="preserve">01.09.2013-не установлен
</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</si>
  <si>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</si>
  <si>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2640</t>
  </si>
  <si>
    <t>9</t>
  </si>
  <si>
    <t xml:space="preserve">1002 1004 1006
</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</si>
  <si>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</si>
  <si>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</si>
  <si>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13</t>
  </si>
  <si>
    <t xml:space="preserve">Федеральный Закон №120-ФЗ от 24.06.1999 "Об основах системы профилактики безнадзорности и правонарушений несовершеннолетних"
</t>
  </si>
  <si>
    <t xml:space="preserve">30.06.1999-не установлен
</t>
  </si>
  <si>
    <t xml:space="preserve">Закон Калининградской области №256 от 01.07.2013 "О наделении органов местного самоуправления муниципальных
образований Калининградской области отдельными
государственными полномочиями Калининградской области
по определению перечня должностных лиц, уполномоченных
составлять протоколы об административных правонарушениях"
</t>
  </si>
  <si>
    <t xml:space="preserve">06.07.2013-не установлен
</t>
  </si>
  <si>
    <t>2.4.1.41. на организацию и осуществление деятельности по опеке и попечительству</t>
  </si>
  <si>
    <t>2642</t>
  </si>
  <si>
    <t xml:space="preserve">Закон Калининградской области №214 от 28.12.2007 "о наделении органов местного самоуправления муниципальных образований Калининградской области отдельными  госполномочиями по осуществлению деятельности по опеке и попечительству в отношении несовершеннолетних, соц.поддержке детей-сирот и детей, оставшихся без попечения родителей"
</t>
  </si>
  <si>
    <t xml:space="preserve">01.01.2008-не установлен
</t>
  </si>
  <si>
    <t xml:space="preserve">Нормативный метод
Нормативный метод
</t>
  </si>
  <si>
    <t>2.4.1.96. на осуществление отдельных  полномочий субъекта Российской Федерации на руководство в сфере социальной поддержки населения</t>
  </si>
  <si>
    <t>2697</t>
  </si>
  <si>
    <t>15</t>
  </si>
  <si>
    <t xml:space="preserve">1006
</t>
  </si>
  <si>
    <t>2.4.1.97. на осуществление полномочий субъекта Российской Федерации по организации и обеспечению отдыха детей, находящихся в трудной жизненной ситуации</t>
  </si>
  <si>
    <t>2698</t>
  </si>
  <si>
    <t xml:space="preserve">Постановление Правительства Калининградской области №87 от 19.02.2016 "Об обеспечении отдыха и оздоровления детей, находящихся в трудной жизненной ситуации, в Калининградской области за счет средств областного бюджета и признании утратившими силу отдельных пунктов постановления Правительства Калининградской области от 20 марта 2015 года N 125"
</t>
  </si>
  <si>
    <t xml:space="preserve">19.02.2016-не установлен
</t>
  </si>
  <si>
    <t xml:space="preserve">1004
</t>
  </si>
  <si>
    <t>2.4.1.98. прочее</t>
  </si>
  <si>
    <t>2699</t>
  </si>
  <si>
    <t xml:space="preserve">Нормативный метод
</t>
  </si>
  <si>
    <t xml:space="preserve"> Итого расходных обязательств муниципальных образований</t>
  </si>
  <si>
    <t>7800</t>
  </si>
  <si>
    <t>Т.В.Евтушенко</t>
  </si>
  <si>
    <t xml:space="preserve">РЕЕСТР  РАСХОДНЫХ  ОБЯЗАТЕЛЬСТВ   МУНИЦИПАЛЬНОГО  ОБРАЗОВАНИЯ "СОВЕТСКИЙ ГОРОДСКОЙ ОКРУГ"
</t>
  </si>
  <si>
    <t/>
  </si>
  <si>
    <t xml:space="preserve"> (должность руководителя </t>
  </si>
  <si>
    <t xml:space="preserve">0701 0703 0707
</t>
  </si>
  <si>
    <t xml:space="preserve">0402 0502   
</t>
  </si>
  <si>
    <t xml:space="preserve">0707  0709
</t>
  </si>
  <si>
    <t>Начальник управления экономики, финансов и муниципальных закупок</t>
  </si>
  <si>
    <t xml:space="preserve">0701 0702
</t>
  </si>
  <si>
    <t>1873</t>
  </si>
  <si>
    <t>Л.А.Шемет</t>
  </si>
  <si>
    <r>
      <t xml:space="preserve">Исполнитель </t>
    </r>
    <r>
      <rPr>
        <u/>
        <sz val="8"/>
        <color rgb="FF000000"/>
        <rFont val="Times New Roman"/>
        <family val="1"/>
        <charset val="204"/>
      </rPr>
      <t>Главный специалист управления экономики, финансов и муниципальных закупок</t>
    </r>
  </si>
  <si>
    <t>40013</t>
  </si>
  <si>
    <t>2022г.</t>
  </si>
  <si>
    <t xml:space="preserve"> 0408
</t>
  </si>
  <si>
    <t>отчетный
2019г.</t>
  </si>
  <si>
    <t>текущий
2020г.</t>
  </si>
  <si>
    <t>очередной
2021г.</t>
  </si>
  <si>
    <t>2023г.</t>
  </si>
  <si>
    <t>отчетный   2019г.</t>
  </si>
  <si>
    <t>текущий     2020г.</t>
  </si>
  <si>
    <t>очередной 2021г.</t>
  </si>
  <si>
    <t xml:space="preserve">0703
</t>
  </si>
  <si>
    <t>2218</t>
  </si>
  <si>
    <t>2.2.23.предоставление доплат за выслугу лет к трудовой пенсии муниципальным служащим за счет средств местного бюджета</t>
  </si>
  <si>
    <t>1001</t>
  </si>
  <si>
    <t xml:space="preserve">0408 0409
</t>
  </si>
  <si>
    <t xml:space="preserve">0501 0412 1003 1004
</t>
  </si>
  <si>
    <t xml:space="preserve">       0503
</t>
  </si>
  <si>
    <t>2.2.6.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</si>
  <si>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"06" ноября  2020 г.</t>
  </si>
  <si>
    <t xml:space="preserve">0113  0204 1003
</t>
  </si>
  <si>
    <t xml:space="preserve">0501  1004
</t>
  </si>
  <si>
    <t>2.7. Условно утвержденные расходы на первый и второй годы планового периода в соответствии с решением о местном бюджете городского округа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</si>
</sst>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b/>
      <sz val="11"/>
      <color rgb="FF000000"/>
      <name val="Times New Roman Cyr"/>
    </font>
    <font>
      <sz val="11"/>
      <color rgb="FF000000"/>
      <name val="Calibri"/>
      <family val="2"/>
      <charset val="204"/>
      <scheme val="minor"/>
    </font>
    <font>
      <b/>
      <sz val="9"/>
      <color rgb="FF000000"/>
      <name val="Times New Roman Cyr"/>
    </font>
    <font>
      <sz val="8"/>
      <color rgb="FF000000"/>
      <name val="Times New Roman Cyr"/>
    </font>
    <font>
      <sz val="9"/>
      <color rgb="FF000000"/>
      <name val="Times New Roman Cyr"/>
    </font>
    <font>
      <sz val="11"/>
      <color rgb="FF000000"/>
      <name val="Times New Roman Cyr"/>
    </font>
    <font>
      <sz val="10"/>
      <color rgb="FF000000"/>
      <name val="Times New Roman Cyr"/>
    </font>
    <font>
      <sz val="8"/>
      <color rgb="FF000000"/>
      <name val="Times New Roman"/>
      <family val="1"/>
      <charset val="204"/>
    </font>
    <font>
      <sz val="11"/>
      <color rgb="FF000000"/>
      <name val="Times New Roman"/>
      <family val="1"/>
      <charset val="204"/>
    </font>
    <font>
      <sz val="11"/>
      <color rgb="FF000000"/>
      <name val="Calibri"/>
      <family val="2"/>
      <charset val="204"/>
      <scheme val="minor"/>
    </font>
    <font>
      <sz val="10"/>
      <color rgb="FF000000"/>
      <name val="Arial"/>
      <family val="2"/>
      <charset val="204"/>
    </font>
    <font>
      <sz val="10"/>
      <color rgb="FF000000"/>
      <name val="Calibri"/>
      <family val="2"/>
      <charset val="204"/>
      <scheme val="minor"/>
    </font>
    <font>
      <sz val="11"/>
      <name val="Calibri"/>
      <family val="2"/>
      <scheme val="minor"/>
    </font>
    <font>
      <sz val="8"/>
      <color rgb="FF000000"/>
      <name val="Times New Roman"/>
      <family val="1"/>
      <charset val="204"/>
    </font>
    <font>
      <u/>
      <sz val="8"/>
      <color rgb="FF000000"/>
      <name val="Times New Roman"/>
      <family val="1"/>
      <charset val="204"/>
    </font>
    <font>
      <b/>
      <sz val="10"/>
      <color rgb="FF000000"/>
      <name val="Arial Cyr"/>
      <charset val="204"/>
    </font>
    <font>
      <sz val="8"/>
      <name val="Times New Roman"/>
      <family val="1"/>
      <charset val="204"/>
    </font>
    <font>
      <sz val="8"/>
      <color rgb="FF000000"/>
      <name val="Arial Cyr"/>
    </font>
    <font>
      <b/>
      <sz val="8"/>
      <color rgb="FF000000"/>
      <name val="Times New Roman"/>
      <family val="1"/>
      <charset val="204"/>
    </font>
    <font>
      <sz val="8"/>
      <name val="Calibri"/>
      <family val="2"/>
      <scheme val="minor"/>
    </font>
    <font>
      <b/>
      <sz val="8"/>
      <color rgb="FF000000"/>
      <name val="Times New Roman Cyr"/>
    </font>
    <font>
      <sz val="8"/>
      <color rgb="FF000000"/>
      <name val="Times New Roman Cyr"/>
      <charset val="204"/>
    </font>
    <font>
      <sz val="15"/>
      <name val="Times New Roman"/>
      <family val="1"/>
      <charset val="204"/>
    </font>
    <font>
      <sz val="15"/>
      <name val="Times New Roman Cyr"/>
      <charset val="204"/>
    </font>
    <font>
      <sz val="16"/>
      <name val="Times New Roman"/>
      <family val="1"/>
      <charset val="204"/>
    </font>
    <font>
      <sz val="15"/>
      <name val="Arial Cyr"/>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16">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right/>
      <top/>
      <bottom style="thin">
        <color indexed="64"/>
      </bottom>
      <diagonal/>
    </border>
    <border>
      <left/>
      <right/>
      <top style="thin">
        <color indexed="64"/>
      </top>
      <bottom/>
      <diagonal/>
    </border>
    <border>
      <left style="thin">
        <color rgb="FF000000"/>
      </left>
      <right/>
      <top/>
      <bottom/>
      <diagonal/>
    </border>
  </borders>
  <cellStyleXfs count="124">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alignment horizontal="center" wrapText="1"/>
    </xf>
    <xf numFmtId="0" fontId="5" fillId="0" borderId="1"/>
    <xf numFmtId="0" fontId="6" fillId="0" borderId="1">
      <alignment horizontal="center"/>
    </xf>
    <xf numFmtId="0" fontId="6" fillId="0" borderId="1"/>
    <xf numFmtId="0" fontId="7" fillId="0" borderId="1"/>
    <xf numFmtId="0" fontId="8" fillId="0" borderId="1"/>
    <xf numFmtId="0" fontId="9" fillId="0" borderId="2">
      <alignment horizontal="center" vertical="center"/>
    </xf>
    <xf numFmtId="0" fontId="9" fillId="0" borderId="2"/>
    <xf numFmtId="0" fontId="9" fillId="0" borderId="1"/>
    <xf numFmtId="0" fontId="2" fillId="0" borderId="4">
      <alignment horizontal="center" vertical="center" wrapText="1"/>
    </xf>
    <xf numFmtId="49" fontId="10" fillId="0" borderId="4">
      <alignment horizontal="center" vertical="center" wrapText="1"/>
    </xf>
    <xf numFmtId="49" fontId="10" fillId="0" borderId="8">
      <alignment horizontal="center" vertical="center" wrapText="1"/>
    </xf>
    <xf numFmtId="49" fontId="10" fillId="0" borderId="4">
      <alignment horizontal="center" vertical="center"/>
    </xf>
    <xf numFmtId="49" fontId="11" fillId="2" borderId="4">
      <alignment horizontal="center" vertical="center"/>
    </xf>
    <xf numFmtId="49" fontId="11" fillId="2" borderId="9">
      <alignment horizontal="center" vertical="center"/>
    </xf>
    <xf numFmtId="0" fontId="11" fillId="0" borderId="9">
      <alignment horizontal="center" vertical="center"/>
    </xf>
    <xf numFmtId="0" fontId="11" fillId="0" borderId="10">
      <alignment horizontal="center" vertical="center"/>
    </xf>
    <xf numFmtId="0" fontId="11" fillId="0" borderId="4">
      <alignment horizontal="left" vertical="top" wrapText="1"/>
    </xf>
    <xf numFmtId="49" fontId="11" fillId="2" borderId="8">
      <alignment horizontal="center" vertical="center" wrapText="1"/>
    </xf>
    <xf numFmtId="0" fontId="11" fillId="2" borderId="4">
      <alignment horizontal="center" vertical="top"/>
    </xf>
    <xf numFmtId="164" fontId="2" fillId="0" borderId="4">
      <alignment vertical="top"/>
    </xf>
    <xf numFmtId="4" fontId="2" fillId="0" borderId="4">
      <alignment vertical="top" wrapText="1"/>
    </xf>
    <xf numFmtId="0" fontId="11" fillId="0" borderId="3">
      <alignment horizontal="left" vertical="top" wrapText="1"/>
    </xf>
    <xf numFmtId="49" fontId="11" fillId="2" borderId="3">
      <alignment horizontal="center" vertical="center" wrapText="1"/>
    </xf>
    <xf numFmtId="0" fontId="2" fillId="0" borderId="3">
      <alignment vertical="top" wrapText="1"/>
    </xf>
    <xf numFmtId="49" fontId="11" fillId="0" borderId="3">
      <alignment horizontal="center" vertical="top" wrapText="1"/>
    </xf>
    <xf numFmtId="49" fontId="2" fillId="0" borderId="3">
      <alignment horizontal="center" vertical="top" wrapText="1"/>
    </xf>
    <xf numFmtId="164" fontId="2" fillId="0" borderId="3">
      <alignment vertical="top"/>
    </xf>
    <xf numFmtId="4" fontId="2" fillId="0" borderId="3">
      <alignment vertical="top" wrapText="1"/>
    </xf>
    <xf numFmtId="0" fontId="2" fillId="0" borderId="6">
      <alignment horizontal="left" vertical="top" wrapText="1"/>
    </xf>
    <xf numFmtId="49" fontId="2" fillId="2" borderId="6">
      <alignment horizontal="center" vertical="center"/>
    </xf>
    <xf numFmtId="0" fontId="1" fillId="0" borderId="6">
      <alignment vertical="top" wrapText="1"/>
    </xf>
    <xf numFmtId="49" fontId="2" fillId="0" borderId="6">
      <alignment horizontal="center" vertical="top" wrapText="1"/>
    </xf>
    <xf numFmtId="49" fontId="2" fillId="0" borderId="6">
      <alignment horizontal="center" vertical="top"/>
    </xf>
    <xf numFmtId="164" fontId="1" fillId="0" borderId="6">
      <alignment vertical="top"/>
    </xf>
    <xf numFmtId="0" fontId="11" fillId="0" borderId="1">
      <alignment horizontal="left" wrapText="1"/>
    </xf>
    <xf numFmtId="49" fontId="11" fillId="2" borderId="11">
      <alignment horizontal="center"/>
    </xf>
    <xf numFmtId="0" fontId="11" fillId="0" borderId="11">
      <alignment horizontal="center"/>
    </xf>
    <xf numFmtId="49" fontId="11" fillId="0" borderId="11">
      <alignment horizontal="center"/>
    </xf>
    <xf numFmtId="0" fontId="11" fillId="0" borderId="1">
      <alignment horizontal="left"/>
    </xf>
    <xf numFmtId="49" fontId="11" fillId="2" borderId="1">
      <alignment horizontal="center"/>
    </xf>
    <xf numFmtId="0" fontId="11" fillId="0" borderId="2">
      <alignment horizontal="center"/>
    </xf>
    <xf numFmtId="0" fontId="11" fillId="0" borderId="1">
      <alignment horizontal="center"/>
    </xf>
    <xf numFmtId="49" fontId="11" fillId="0" borderId="1">
      <alignment horizontal="center"/>
    </xf>
    <xf numFmtId="0" fontId="11" fillId="0" borderId="7">
      <alignment horizontal="center"/>
    </xf>
    <xf numFmtId="49" fontId="11" fillId="2" borderId="2">
      <alignment horizontal="center"/>
    </xf>
    <xf numFmtId="49" fontId="11" fillId="0" borderId="2">
      <alignment horizontal="center"/>
    </xf>
    <xf numFmtId="0" fontId="12" fillId="0" borderId="1"/>
    <xf numFmtId="49" fontId="11" fillId="0" borderId="7">
      <alignment horizontal="center"/>
    </xf>
    <xf numFmtId="0" fontId="11" fillId="0" borderId="1">
      <alignment horizontal="center" vertical="top"/>
    </xf>
    <xf numFmtId="0" fontId="16" fillId="0" borderId="0"/>
    <xf numFmtId="0" fontId="16" fillId="0" borderId="0"/>
    <xf numFmtId="0" fontId="16" fillId="0" borderId="0"/>
    <xf numFmtId="0" fontId="13" fillId="0" borderId="1"/>
    <xf numFmtId="0" fontId="13" fillId="0" borderId="1"/>
    <xf numFmtId="0" fontId="14" fillId="3" borderId="1"/>
    <xf numFmtId="0" fontId="2" fillId="0" borderId="4">
      <alignment horizontal="left" vertical="top" wrapText="1"/>
    </xf>
    <xf numFmtId="0" fontId="2" fillId="0" borderId="3">
      <alignment horizontal="left" vertical="top" wrapText="1"/>
    </xf>
    <xf numFmtId="0" fontId="13" fillId="0" borderId="1"/>
    <xf numFmtId="49" fontId="2" fillId="2" borderId="3">
      <alignment horizontal="center" vertical="center"/>
    </xf>
    <xf numFmtId="0" fontId="14" fillId="0" borderId="1"/>
    <xf numFmtId="0" fontId="2" fillId="0" borderId="12">
      <alignment horizontal="center" vertical="top"/>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3">
      <alignment vertical="top"/>
    </xf>
    <xf numFmtId="0" fontId="1" fillId="0" borderId="4">
      <alignment vertical="top"/>
    </xf>
    <xf numFmtId="0" fontId="15" fillId="0" borderId="1"/>
    <xf numFmtId="49" fontId="11" fillId="2" borderId="8">
      <alignment horizontal="center" vertical="center"/>
    </xf>
    <xf numFmtId="49" fontId="11" fillId="2" borderId="3">
      <alignment horizontal="center" vertical="center"/>
    </xf>
    <xf numFmtId="49" fontId="11" fillId="0" borderId="3">
      <alignment horizontal="center" vertical="top"/>
    </xf>
    <xf numFmtId="4" fontId="2" fillId="0" borderId="4">
      <alignment vertical="top"/>
    </xf>
    <xf numFmtId="4" fontId="2" fillId="0" borderId="3">
      <alignment vertical="top"/>
    </xf>
    <xf numFmtId="0" fontId="1" fillId="0" borderId="4">
      <alignment vertical="top" wrapText="1"/>
    </xf>
    <xf numFmtId="49" fontId="2" fillId="2" borderId="3">
      <alignment horizontal="center" vertical="center" wrapText="1"/>
    </xf>
    <xf numFmtId="0" fontId="1" fillId="0" borderId="3">
      <alignment vertical="top" wrapText="1"/>
    </xf>
  </cellStyleXfs>
  <cellXfs count="116">
    <xf numFmtId="0" fontId="0" fillId="0" borderId="0" xfId="0"/>
    <xf numFmtId="0" fontId="0" fillId="0" borderId="0" xfId="0" applyProtection="1">
      <protection locked="0"/>
    </xf>
    <xf numFmtId="164" fontId="19" fillId="4" borderId="1" xfId="3" applyNumberFormat="1" applyFont="1" applyFill="1" applyProtection="1"/>
    <xf numFmtId="0" fontId="5" fillId="4" borderId="1" xfId="47" applyNumberFormat="1" applyFill="1" applyProtection="1"/>
    <xf numFmtId="0" fontId="6" fillId="4" borderId="1" xfId="49" applyNumberFormat="1" applyFill="1" applyProtection="1"/>
    <xf numFmtId="0" fontId="1" fillId="4" borderId="1" xfId="3" applyNumberFormat="1" applyFill="1" applyProtection="1"/>
    <xf numFmtId="0" fontId="0" fillId="4" borderId="0" xfId="0" applyFill="1" applyProtection="1">
      <protection locked="0"/>
    </xf>
    <xf numFmtId="164" fontId="2" fillId="4" borderId="1" xfId="66" applyNumberFormat="1" applyFill="1" applyBorder="1" applyProtection="1">
      <alignment vertical="top"/>
    </xf>
    <xf numFmtId="164" fontId="0" fillId="4" borderId="0" xfId="0" applyNumberFormat="1" applyFill="1"/>
    <xf numFmtId="0" fontId="0" fillId="4" borderId="0" xfId="0" applyFill="1"/>
    <xf numFmtId="0" fontId="7" fillId="4" borderId="1" xfId="50" applyNumberFormat="1" applyFill="1" applyProtection="1"/>
    <xf numFmtId="0" fontId="8" fillId="4" borderId="1" xfId="51" applyNumberFormat="1" applyFill="1" applyProtection="1"/>
    <xf numFmtId="0" fontId="11" fillId="4" borderId="1" xfId="81" applyNumberFormat="1" applyFill="1" applyProtection="1">
      <alignment horizontal="left" wrapText="1"/>
    </xf>
    <xf numFmtId="49" fontId="11" fillId="4" borderId="11" xfId="82" applyNumberFormat="1" applyFill="1" applyProtection="1">
      <alignment horizontal="center"/>
    </xf>
    <xf numFmtId="0" fontId="11" fillId="4" borderId="11" xfId="83" applyNumberFormat="1" applyFill="1" applyProtection="1">
      <alignment horizontal="center"/>
    </xf>
    <xf numFmtId="49" fontId="11" fillId="4" borderId="11" xfId="84" applyNumberFormat="1" applyFill="1" applyProtection="1">
      <alignment horizontal="center"/>
    </xf>
    <xf numFmtId="49" fontId="21" fillId="4" borderId="1" xfId="109" applyNumberFormat="1" applyFont="1" applyFill="1" applyBorder="1" applyAlignment="1" applyProtection="1">
      <alignment horizontal="center"/>
    </xf>
    <xf numFmtId="0" fontId="17" fillId="4" borderId="1" xfId="22" applyNumberFormat="1" applyFont="1" applyFill="1" applyBorder="1" applyAlignment="1" applyProtection="1">
      <alignment horizontal="center"/>
    </xf>
    <xf numFmtId="0" fontId="22" fillId="4" borderId="1" xfId="15" applyNumberFormat="1" applyFont="1" applyFill="1" applyBorder="1" applyAlignment="1" applyProtection="1">
      <alignment horizontal="center"/>
    </xf>
    <xf numFmtId="49" fontId="17" fillId="4" borderId="1" xfId="13" applyNumberFormat="1" applyFont="1" applyFill="1" applyAlignment="1" applyProtection="1">
      <alignment horizontal="center"/>
    </xf>
    <xf numFmtId="0" fontId="23" fillId="4" borderId="0" xfId="0" applyFont="1" applyFill="1"/>
    <xf numFmtId="0" fontId="17" fillId="4" borderId="1" xfId="31" applyNumberFormat="1" applyFont="1" applyFill="1" applyBorder="1" applyAlignment="1" applyProtection="1">
      <alignment horizontal="left"/>
    </xf>
    <xf numFmtId="0" fontId="24" fillId="4" borderId="1" xfId="46" applyNumberFormat="1" applyFont="1" applyFill="1" applyBorder="1" applyAlignment="1" applyProtection="1">
      <alignment horizontal="center"/>
    </xf>
    <xf numFmtId="0" fontId="22" fillId="4" borderId="1" xfId="15" applyNumberFormat="1" applyFont="1" applyFill="1" applyAlignment="1" applyProtection="1">
      <alignment horizontal="center"/>
    </xf>
    <xf numFmtId="0" fontId="17" fillId="4" borderId="2" xfId="87" applyNumberFormat="1" applyFont="1" applyFill="1" applyProtection="1">
      <alignment horizontal="center"/>
    </xf>
    <xf numFmtId="49" fontId="17" fillId="4" borderId="1" xfId="89" applyNumberFormat="1" applyFont="1" applyFill="1" applyProtection="1">
      <alignment horizontal="center"/>
    </xf>
    <xf numFmtId="49" fontId="17" fillId="4" borderId="2" xfId="92" applyNumberFormat="1" applyFont="1" applyFill="1" applyProtection="1">
      <alignment horizontal="center"/>
    </xf>
    <xf numFmtId="0" fontId="17" fillId="4" borderId="1" xfId="14" applyNumberFormat="1" applyFont="1" applyFill="1" applyProtection="1"/>
    <xf numFmtId="0" fontId="21" fillId="4" borderId="1" xfId="3" applyNumberFormat="1" applyFont="1" applyFill="1" applyProtection="1"/>
    <xf numFmtId="0" fontId="17" fillId="4" borderId="1" xfId="93" applyNumberFormat="1" applyFont="1" applyFill="1" applyProtection="1"/>
    <xf numFmtId="49" fontId="11" fillId="4" borderId="1" xfId="86" applyNumberFormat="1" applyFill="1" applyProtection="1">
      <alignment horizontal="center"/>
    </xf>
    <xf numFmtId="0" fontId="11" fillId="4" borderId="1" xfId="88" applyNumberFormat="1" applyFill="1" applyProtection="1">
      <alignment horizontal="center"/>
    </xf>
    <xf numFmtId="49" fontId="11" fillId="4" borderId="1" xfId="89" applyNumberFormat="1" applyFill="1" applyProtection="1">
      <alignment horizontal="center"/>
    </xf>
    <xf numFmtId="0" fontId="11" fillId="4" borderId="1" xfId="95" applyNumberFormat="1" applyFill="1" applyProtection="1">
      <alignment horizontal="center" vertical="top"/>
    </xf>
    <xf numFmtId="0" fontId="2" fillId="4" borderId="1" xfId="14" applyNumberFormat="1" applyFill="1" applyProtection="1"/>
    <xf numFmtId="49" fontId="17" fillId="4" borderId="1" xfId="13" applyNumberFormat="1" applyFont="1" applyFill="1" applyBorder="1" applyAlignment="1" applyProtection="1">
      <alignment horizontal="center"/>
    </xf>
    <xf numFmtId="0" fontId="23" fillId="4" borderId="1" xfId="0" applyFont="1" applyFill="1" applyBorder="1"/>
    <xf numFmtId="0" fontId="11" fillId="4" borderId="1" xfId="31" applyNumberFormat="1" applyFont="1" applyFill="1" applyBorder="1" applyAlignment="1" applyProtection="1">
      <alignment horizontal="left" wrapText="1"/>
    </xf>
    <xf numFmtId="0" fontId="11" fillId="4" borderId="1" xfId="85" applyNumberFormat="1" applyFont="1" applyFill="1" applyProtection="1">
      <alignment horizontal="left"/>
    </xf>
    <xf numFmtId="164" fontId="5" fillId="4" borderId="1" xfId="47" applyNumberFormat="1" applyFill="1" applyProtection="1"/>
    <xf numFmtId="164" fontId="0" fillId="4" borderId="0" xfId="0" applyNumberFormat="1" applyFill="1" applyProtection="1">
      <protection locked="0"/>
    </xf>
    <xf numFmtId="0" fontId="17" fillId="4" borderId="1" xfId="88" applyNumberFormat="1" applyFont="1" applyFill="1" applyProtection="1">
      <alignment horizontal="center"/>
    </xf>
    <xf numFmtId="164" fontId="5" fillId="0" borderId="1" xfId="47" applyNumberFormat="1" applyFill="1" applyProtection="1"/>
    <xf numFmtId="164" fontId="0" fillId="0" borderId="0" xfId="0" applyNumberFormat="1" applyFill="1" applyProtection="1">
      <protection locked="0"/>
    </xf>
    <xf numFmtId="0" fontId="0" fillId="0" borderId="0" xfId="0" applyFill="1" applyProtection="1">
      <protection locked="0"/>
    </xf>
    <xf numFmtId="0" fontId="26" fillId="4" borderId="9" xfId="61" applyNumberFormat="1" applyFont="1" applyFill="1" applyProtection="1">
      <alignment horizontal="center" vertical="center"/>
    </xf>
    <xf numFmtId="0" fontId="26" fillId="4" borderId="10" xfId="62" applyNumberFormat="1" applyFont="1" applyFill="1" applyProtection="1">
      <alignment horizontal="center" vertical="center"/>
    </xf>
    <xf numFmtId="0" fontId="26" fillId="4" borderId="4" xfId="65" applyNumberFormat="1" applyFont="1" applyFill="1" applyProtection="1">
      <alignment horizontal="center" vertical="top"/>
    </xf>
    <xf numFmtId="164" fontId="26" fillId="4" borderId="4" xfId="66" applyNumberFormat="1" applyFont="1" applyFill="1" applyProtection="1">
      <alignment vertical="top"/>
    </xf>
    <xf numFmtId="0" fontId="5" fillId="4" borderId="15" xfId="47" applyNumberFormat="1" applyFill="1" applyBorder="1" applyAlignment="1" applyProtection="1">
      <alignment horizontal="center"/>
    </xf>
    <xf numFmtId="0" fontId="5" fillId="4" borderId="1" xfId="47" applyNumberFormat="1" applyFill="1" applyAlignment="1" applyProtection="1">
      <alignment horizontal="center"/>
    </xf>
    <xf numFmtId="0" fontId="17" fillId="4" borderId="13" xfId="22" applyNumberFormat="1" applyFont="1" applyFill="1" applyBorder="1" applyAlignment="1" applyProtection="1">
      <alignment horizontal="center"/>
    </xf>
    <xf numFmtId="0" fontId="25" fillId="4" borderId="14" xfId="46" applyNumberFormat="1" applyFont="1" applyFill="1" applyBorder="1" applyAlignment="1" applyProtection="1">
      <alignment horizontal="center"/>
    </xf>
    <xf numFmtId="49" fontId="17" fillId="4" borderId="7" xfId="94" applyNumberFormat="1" applyFont="1" applyFill="1" applyProtection="1">
      <alignment horizontal="center"/>
    </xf>
    <xf numFmtId="49" fontId="17" fillId="4" borderId="7" xfId="94" applyFont="1" applyFill="1" applyProtection="1">
      <alignment horizontal="center"/>
      <protection locked="0"/>
    </xf>
    <xf numFmtId="0" fontId="21" fillId="4" borderId="7" xfId="42" applyNumberFormat="1" applyFont="1" applyFill="1" applyAlignment="1" applyProtection="1">
      <alignment horizontal="center"/>
    </xf>
    <xf numFmtId="0" fontId="21" fillId="4" borderId="7" xfId="42" applyNumberFormat="1" applyFont="1" applyFill="1" applyAlignment="1">
      <alignment horizontal="center"/>
    </xf>
    <xf numFmtId="0" fontId="20" fillId="4" borderId="2" xfId="45" applyNumberFormat="1" applyFont="1" applyFill="1" applyProtection="1">
      <alignment horizontal="center"/>
    </xf>
    <xf numFmtId="0" fontId="17" fillId="4" borderId="2" xfId="45" applyNumberFormat="1" applyFont="1" applyFill="1">
      <alignment horizontal="center"/>
    </xf>
    <xf numFmtId="49" fontId="27" fillId="4" borderId="4" xfId="56" applyNumberFormat="1" applyFont="1" applyFill="1" applyProtection="1">
      <alignment horizontal="center" vertical="center" wrapText="1"/>
    </xf>
    <xf numFmtId="49" fontId="27" fillId="4" borderId="4" xfId="56" applyFont="1" applyFill="1" applyProtection="1">
      <alignment horizontal="center" vertical="center" wrapText="1"/>
      <protection locked="0"/>
    </xf>
    <xf numFmtId="49" fontId="27" fillId="4" borderId="4" xfId="58" applyNumberFormat="1" applyFont="1" applyFill="1" applyProtection="1">
      <alignment horizontal="center" vertical="center"/>
    </xf>
    <xf numFmtId="49" fontId="27" fillId="4" borderId="4" xfId="58" applyFont="1" applyFill="1" applyProtection="1">
      <alignment horizontal="center" vertical="center"/>
      <protection locked="0"/>
    </xf>
    <xf numFmtId="49" fontId="26" fillId="4" borderId="4" xfId="29" applyNumberFormat="1" applyFont="1" applyFill="1" applyProtection="1">
      <alignment horizontal="center" vertical="center" wrapText="1"/>
    </xf>
    <xf numFmtId="49" fontId="26" fillId="4" borderId="4" xfId="29" applyFont="1" applyFill="1" applyProtection="1">
      <alignment horizontal="center" vertical="center" wrapText="1"/>
      <protection locked="0"/>
    </xf>
    <xf numFmtId="49" fontId="26" fillId="4" borderId="4" xfId="28" applyNumberFormat="1" applyFont="1" applyFill="1" applyProtection="1">
      <alignment horizontal="center" vertical="center" wrapText="1"/>
    </xf>
    <xf numFmtId="49" fontId="26" fillId="4" borderId="4" xfId="28" applyFont="1" applyFill="1" applyProtection="1">
      <alignment horizontal="center" vertical="center" wrapText="1"/>
      <protection locked="0"/>
    </xf>
    <xf numFmtId="0" fontId="11" fillId="4" borderId="1" xfId="85" applyNumberFormat="1" applyFont="1" applyFill="1" applyAlignment="1" applyProtection="1">
      <alignment horizontal="left" wrapText="1"/>
    </xf>
    <xf numFmtId="0" fontId="17" fillId="4" borderId="1" xfId="85" applyFont="1" applyFill="1" applyAlignment="1" applyProtection="1">
      <alignment horizontal="left" wrapText="1"/>
      <protection locked="0"/>
    </xf>
    <xf numFmtId="0" fontId="17" fillId="4" borderId="1" xfId="88" applyNumberFormat="1" applyFont="1" applyFill="1" applyProtection="1">
      <alignment horizontal="center"/>
    </xf>
    <xf numFmtId="0" fontId="17" fillId="4" borderId="1" xfId="88" applyFont="1" applyFill="1" applyProtection="1">
      <alignment horizontal="center"/>
      <protection locked="0"/>
    </xf>
    <xf numFmtId="0" fontId="17" fillId="4" borderId="7" xfId="90" applyNumberFormat="1" applyFont="1" applyFill="1" applyProtection="1">
      <alignment horizontal="center"/>
    </xf>
    <xf numFmtId="0" fontId="17" fillId="4" borderId="7" xfId="90" applyFont="1" applyFill="1" applyProtection="1">
      <alignment horizontal="center"/>
      <protection locked="0"/>
    </xf>
    <xf numFmtId="0" fontId="17" fillId="4" borderId="2" xfId="87" applyNumberFormat="1" applyFont="1" applyFill="1" applyAlignment="1" applyProtection="1">
      <alignment horizontal="center"/>
    </xf>
    <xf numFmtId="49" fontId="26" fillId="4" borderId="4" xfId="33" applyNumberFormat="1" applyFont="1" applyFill="1" applyProtection="1">
      <alignment horizontal="center" vertical="center"/>
    </xf>
    <xf numFmtId="49" fontId="26" fillId="4" borderId="4" xfId="33" applyFont="1" applyFill="1" applyProtection="1">
      <alignment horizontal="center" vertical="center"/>
      <protection locked="0"/>
    </xf>
    <xf numFmtId="49" fontId="26" fillId="4" borderId="3" xfId="35" applyNumberFormat="1" applyFont="1" applyFill="1" applyProtection="1">
      <alignment horizontal="center" vertical="center" wrapText="1"/>
    </xf>
    <xf numFmtId="49" fontId="26" fillId="4" borderId="3" xfId="35" applyFont="1" applyFill="1" applyProtection="1">
      <alignment horizontal="center" vertical="center" wrapText="1"/>
      <protection locked="0"/>
    </xf>
    <xf numFmtId="0" fontId="4" fillId="4" borderId="1" xfId="46" applyNumberFormat="1" applyFill="1" applyAlignment="1" applyProtection="1">
      <alignment horizontal="center" vertical="center" wrapText="1"/>
    </xf>
    <xf numFmtId="0" fontId="4" fillId="4" borderId="1" xfId="46" applyFill="1" applyAlignment="1" applyProtection="1">
      <alignment horizontal="center" vertical="center" wrapText="1"/>
      <protection locked="0"/>
    </xf>
    <xf numFmtId="0" fontId="6" fillId="4" borderId="1" xfId="48" applyNumberFormat="1" applyFill="1" applyProtection="1">
      <alignment horizontal="center"/>
    </xf>
    <xf numFmtId="0" fontId="6" fillId="4" borderId="1" xfId="48" applyFill="1" applyProtection="1">
      <alignment horizontal="center"/>
      <protection locked="0"/>
    </xf>
    <xf numFmtId="0" fontId="28" fillId="4" borderId="4" xfId="55" applyNumberFormat="1" applyFont="1" applyFill="1" applyProtection="1">
      <alignment horizontal="center" vertical="center" wrapText="1"/>
    </xf>
    <xf numFmtId="49" fontId="27" fillId="4" borderId="8" xfId="57" applyNumberFormat="1" applyFont="1" applyFill="1" applyProtection="1">
      <alignment horizontal="center" vertical="center" wrapText="1"/>
    </xf>
    <xf numFmtId="49" fontId="27" fillId="4" borderId="8" xfId="57" applyFont="1" applyFill="1" applyProtection="1">
      <alignment horizontal="center" vertical="center" wrapText="1"/>
      <protection locked="0"/>
    </xf>
    <xf numFmtId="0" fontId="28" fillId="4" borderId="4" xfId="55" applyFont="1" applyFill="1" applyProtection="1">
      <alignment horizontal="center" vertical="center" wrapText="1"/>
      <protection locked="0"/>
    </xf>
    <xf numFmtId="49" fontId="26" fillId="4" borderId="4" xfId="59" applyNumberFormat="1" applyFont="1" applyFill="1" applyProtection="1">
      <alignment horizontal="center" vertical="center"/>
    </xf>
    <xf numFmtId="49" fontId="26" fillId="4" borderId="9" xfId="60" applyNumberFormat="1" applyFont="1" applyFill="1" applyProtection="1">
      <alignment horizontal="center" vertical="center"/>
    </xf>
    <xf numFmtId="0" fontId="26" fillId="4" borderId="4" xfId="63" applyNumberFormat="1" applyFont="1" applyFill="1" applyProtection="1">
      <alignment horizontal="left" vertical="top" wrapText="1"/>
    </xf>
    <xf numFmtId="49" fontId="26" fillId="4" borderId="8" xfId="64" applyNumberFormat="1" applyFont="1" applyFill="1" applyProtection="1">
      <alignment horizontal="center" vertical="center" wrapText="1"/>
    </xf>
    <xf numFmtId="4" fontId="26" fillId="4" borderId="4" xfId="67" applyNumberFormat="1" applyFont="1" applyFill="1" applyAlignment="1" applyProtection="1">
      <alignment vertical="top" wrapText="1"/>
    </xf>
    <xf numFmtId="0" fontId="26" fillId="4" borderId="3" xfId="68" applyNumberFormat="1" applyFont="1" applyFill="1" applyProtection="1">
      <alignment horizontal="left" vertical="top" wrapText="1"/>
    </xf>
    <xf numFmtId="49" fontId="26" fillId="4" borderId="3" xfId="69" applyNumberFormat="1" applyFont="1" applyFill="1" applyProtection="1">
      <alignment horizontal="center" vertical="center" wrapText="1"/>
    </xf>
    <xf numFmtId="0" fontId="26" fillId="4" borderId="3" xfId="70" applyNumberFormat="1" applyFont="1" applyFill="1" applyProtection="1">
      <alignment vertical="top" wrapText="1"/>
    </xf>
    <xf numFmtId="49" fontId="26" fillId="4" borderId="3" xfId="71" applyNumberFormat="1" applyFont="1" applyFill="1" applyProtection="1">
      <alignment horizontal="center" vertical="top" wrapText="1"/>
    </xf>
    <xf numFmtId="49" fontId="26" fillId="4" borderId="3" xfId="72" applyNumberFormat="1" applyFont="1" applyFill="1" applyProtection="1">
      <alignment horizontal="center" vertical="top" wrapText="1"/>
    </xf>
    <xf numFmtId="164" fontId="26" fillId="4" borderId="3" xfId="73" applyNumberFormat="1" applyFont="1" applyFill="1" applyProtection="1">
      <alignment vertical="top"/>
    </xf>
    <xf numFmtId="4" fontId="26" fillId="4" borderId="3" xfId="74" applyNumberFormat="1" applyFont="1" applyFill="1" applyAlignment="1" applyProtection="1">
      <alignment vertical="top" wrapText="1"/>
    </xf>
    <xf numFmtId="0" fontId="26" fillId="4" borderId="6" xfId="75" applyNumberFormat="1" applyFont="1" applyFill="1" applyProtection="1">
      <alignment horizontal="left" vertical="top" wrapText="1"/>
    </xf>
    <xf numFmtId="49" fontId="26" fillId="4" borderId="6" xfId="76" applyNumberFormat="1" applyFont="1" applyFill="1" applyProtection="1">
      <alignment horizontal="center" vertical="center"/>
    </xf>
    <xf numFmtId="0" fontId="29" fillId="4" borderId="6" xfId="77" applyNumberFormat="1" applyFont="1" applyFill="1" applyProtection="1">
      <alignment vertical="top" wrapText="1"/>
    </xf>
    <xf numFmtId="49" fontId="26" fillId="4" borderId="6" xfId="78" applyNumberFormat="1" applyFont="1" applyFill="1" applyProtection="1">
      <alignment horizontal="center" vertical="top" wrapText="1"/>
    </xf>
    <xf numFmtId="49" fontId="26" fillId="4" borderId="6" xfId="79" applyNumberFormat="1" applyFont="1" applyFill="1" applyProtection="1">
      <alignment horizontal="center" vertical="top"/>
    </xf>
    <xf numFmtId="164" fontId="29" fillId="4" borderId="6" xfId="80" applyNumberFormat="1" applyFont="1" applyFill="1" applyProtection="1">
      <alignment vertical="top"/>
    </xf>
    <xf numFmtId="164" fontId="29" fillId="4" borderId="6" xfId="80" applyNumberFormat="1" applyFont="1" applyFill="1" applyAlignment="1" applyProtection="1">
      <alignment vertical="top" wrapText="1"/>
    </xf>
    <xf numFmtId="0" fontId="26" fillId="0" borderId="3" xfId="68" applyNumberFormat="1" applyFont="1" applyFill="1" applyProtection="1">
      <alignment horizontal="left" vertical="top" wrapText="1"/>
    </xf>
    <xf numFmtId="49" fontId="26" fillId="0" borderId="3" xfId="69" applyNumberFormat="1" applyFont="1" applyFill="1" applyProtection="1">
      <alignment horizontal="center" vertical="center" wrapText="1"/>
    </xf>
    <xf numFmtId="0" fontId="26" fillId="0" borderId="3" xfId="70" applyNumberFormat="1" applyFont="1" applyFill="1" applyProtection="1">
      <alignment vertical="top" wrapText="1"/>
    </xf>
    <xf numFmtId="49" fontId="26" fillId="0" borderId="3" xfId="71" applyNumberFormat="1" applyFont="1" applyFill="1" applyProtection="1">
      <alignment horizontal="center" vertical="top" wrapText="1"/>
    </xf>
    <xf numFmtId="49" fontId="26" fillId="0" borderId="3" xfId="72" applyNumberFormat="1" applyFont="1" applyFill="1" applyProtection="1">
      <alignment horizontal="center" vertical="top" wrapText="1"/>
    </xf>
    <xf numFmtId="164" fontId="26" fillId="0" borderId="3" xfId="73" applyNumberFormat="1" applyFont="1" applyFill="1" applyProtection="1">
      <alignment vertical="top"/>
    </xf>
    <xf numFmtId="164" fontId="26" fillId="0" borderId="4" xfId="66" applyNumberFormat="1" applyFont="1" applyFill="1" applyProtection="1">
      <alignment vertical="top"/>
    </xf>
    <xf numFmtId="4" fontId="26" fillId="0" borderId="3" xfId="74" applyNumberFormat="1" applyFont="1" applyFill="1" applyAlignment="1" applyProtection="1">
      <alignment vertical="top" wrapText="1"/>
    </xf>
    <xf numFmtId="14" fontId="26" fillId="4" borderId="3" xfId="68" applyNumberFormat="1" applyFont="1" applyFill="1" applyProtection="1">
      <alignment horizontal="left" vertical="top" wrapText="1"/>
    </xf>
    <xf numFmtId="0" fontId="26" fillId="4" borderId="6" xfId="77" applyNumberFormat="1" applyFont="1" applyFill="1" applyProtection="1">
      <alignment vertical="top" wrapText="1"/>
    </xf>
    <xf numFmtId="4" fontId="26" fillId="4" borderId="4" xfId="67" applyNumberFormat="1" applyFont="1" applyFill="1" applyProtection="1">
      <alignment vertical="top" wrapText="1"/>
    </xf>
  </cellXfs>
  <cellStyles count="124">
    <cellStyle name="br" xfId="98"/>
    <cellStyle name="col" xfId="97"/>
    <cellStyle name="st110" xfId="24"/>
    <cellStyle name="st111" xfId="121"/>
    <cellStyle name="st112" xfId="77"/>
    <cellStyle name="st113" xfId="78"/>
    <cellStyle name="st114" xfId="122"/>
    <cellStyle name="st115" xfId="123"/>
    <cellStyle name="st116" xfId="72"/>
    <cellStyle name="st117" xfId="64"/>
    <cellStyle name="st118" xfId="67"/>
    <cellStyle name="st119" xfId="69"/>
    <cellStyle name="st120" xfId="70"/>
    <cellStyle name="st121" xfId="71"/>
    <cellStyle name="st122" xfId="74"/>
    <cellStyle name="style0" xfId="99"/>
    <cellStyle name="td" xfId="100"/>
    <cellStyle name="tr" xfId="96"/>
    <cellStyle name="xl100" xfId="53"/>
    <cellStyle name="xl101" xfId="61"/>
    <cellStyle name="xl102" xfId="65"/>
    <cellStyle name="xl103" xfId="83"/>
    <cellStyle name="xl104" xfId="118"/>
    <cellStyle name="xl105" xfId="87"/>
    <cellStyle name="xl106" xfId="90"/>
    <cellStyle name="xl107" xfId="93"/>
    <cellStyle name="xl108" xfId="91"/>
    <cellStyle name="xl109" xfId="84"/>
    <cellStyle name="xl110" xfId="89"/>
    <cellStyle name="xl111" xfId="92"/>
    <cellStyle name="xl112" xfId="94"/>
    <cellStyle name="xl113" xfId="95"/>
    <cellStyle name="xl114" xfId="54"/>
    <cellStyle name="xl115" xfId="48"/>
    <cellStyle name="xl116" xfId="56"/>
    <cellStyle name="xl117" xfId="62"/>
    <cellStyle name="xl118" xfId="66"/>
    <cellStyle name="xl119" xfId="73"/>
    <cellStyle name="xl120" xfId="49"/>
    <cellStyle name="xl121" xfId="58"/>
    <cellStyle name="xl122" xfId="46"/>
    <cellStyle name="xl123" xfId="57"/>
    <cellStyle name="xl124" xfId="119"/>
    <cellStyle name="xl125" xfId="120"/>
    <cellStyle name="xl21" xfId="101"/>
    <cellStyle name="xl22" xfId="1"/>
    <cellStyle name="xl23" xfId="7"/>
    <cellStyle name="xl24" xfId="18"/>
    <cellStyle name="xl25" xfId="25"/>
    <cellStyle name="xl26" xfId="27"/>
    <cellStyle name="xl27" xfId="31"/>
    <cellStyle name="xl28" xfId="32"/>
    <cellStyle name="xl29" xfId="34"/>
    <cellStyle name="xl30" xfId="36"/>
    <cellStyle name="xl31" xfId="102"/>
    <cellStyle name="xl32" xfId="75"/>
    <cellStyle name="xl33" xfId="103"/>
    <cellStyle name="xl34" xfId="38"/>
    <cellStyle name="xl35" xfId="21"/>
    <cellStyle name="xl36" xfId="104"/>
    <cellStyle name="xl37" xfId="2"/>
    <cellStyle name="xl38" xfId="8"/>
    <cellStyle name="xl39" xfId="19"/>
    <cellStyle name="xl40" xfId="23"/>
    <cellStyle name="xl41" xfId="26"/>
    <cellStyle name="xl42" xfId="28"/>
    <cellStyle name="xl43" xfId="76"/>
    <cellStyle name="xl44" xfId="105"/>
    <cellStyle name="xl45" xfId="106"/>
    <cellStyle name="xl46" xfId="39"/>
    <cellStyle name="xl47" xfId="9"/>
    <cellStyle name="xl48" xfId="3"/>
    <cellStyle name="xl49" xfId="14"/>
    <cellStyle name="xl50" xfId="29"/>
    <cellStyle name="xl51" xfId="37"/>
    <cellStyle name="xl52" xfId="107"/>
    <cellStyle name="xl53" xfId="108"/>
    <cellStyle name="xl54" xfId="109"/>
    <cellStyle name="xl55" xfId="40"/>
    <cellStyle name="xl56" xfId="20"/>
    <cellStyle name="xl57" xfId="79"/>
    <cellStyle name="xl58" xfId="110"/>
    <cellStyle name="xl59" xfId="43"/>
    <cellStyle name="xl60" xfId="33"/>
    <cellStyle name="xl61" xfId="44"/>
    <cellStyle name="xl62" xfId="111"/>
    <cellStyle name="xl63" xfId="41"/>
    <cellStyle name="xl64" xfId="10"/>
    <cellStyle name="xl65" xfId="45"/>
    <cellStyle name="xl66" xfId="42"/>
    <cellStyle name="xl67" xfId="15"/>
    <cellStyle name="xl68" xfId="16"/>
    <cellStyle name="xl69" xfId="22"/>
    <cellStyle name="xl70" xfId="112"/>
    <cellStyle name="xl71" xfId="80"/>
    <cellStyle name="xl72" xfId="113"/>
    <cellStyle name="xl73" xfId="30"/>
    <cellStyle name="xl74" xfId="11"/>
    <cellStyle name="xl75" xfId="4"/>
    <cellStyle name="xl76" xfId="12"/>
    <cellStyle name="xl77" xfId="13"/>
    <cellStyle name="xl78" xfId="17"/>
    <cellStyle name="xl79" xfId="35"/>
    <cellStyle name="xl80" xfId="5"/>
    <cellStyle name="xl81" xfId="6"/>
    <cellStyle name="xl82" xfId="114"/>
    <cellStyle name="xl83" xfId="115"/>
    <cellStyle name="xl84" xfId="50"/>
    <cellStyle name="xl85" xfId="51"/>
    <cellStyle name="xl86" xfId="47"/>
    <cellStyle name="xl87" xfId="55"/>
    <cellStyle name="xl88" xfId="59"/>
    <cellStyle name="xl89" xfId="63"/>
    <cellStyle name="xl90" xfId="68"/>
    <cellStyle name="xl91" xfId="81"/>
    <cellStyle name="xl92" xfId="85"/>
    <cellStyle name="xl93" xfId="52"/>
    <cellStyle name="xl94" xfId="60"/>
    <cellStyle name="xl95" xfId="116"/>
    <cellStyle name="xl96" xfId="117"/>
    <cellStyle name="xl97" xfId="82"/>
    <cellStyle name="xl98" xfId="86"/>
    <cellStyle name="xl99" xfId="88"/>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3"/>
  <sheetViews>
    <sheetView tabSelected="1" view="pageBreakPreview" topLeftCell="AG1" zoomScale="60" zoomScaleNormal="90" workbookViewId="0">
      <selection activeCell="A18" sqref="A18"/>
    </sheetView>
  </sheetViews>
  <sheetFormatPr defaultColWidth="9.109375" defaultRowHeight="14.4" x14ac:dyDescent="0.3"/>
  <cols>
    <col min="1" max="1" width="83.33203125" style="6" customWidth="1"/>
    <col min="2" max="2" width="7.5546875" style="6" customWidth="1"/>
    <col min="3" max="3" width="23.33203125" style="6" customWidth="1"/>
    <col min="4" max="5" width="17.109375" style="6" customWidth="1"/>
    <col min="6" max="6" width="25.44140625" style="6" customWidth="1"/>
    <col min="7" max="25" width="17.109375" style="6" customWidth="1"/>
    <col min="26" max="26" width="31.6640625" style="6" customWidth="1"/>
    <col min="27" max="28" width="17.109375" style="6" customWidth="1"/>
    <col min="29" max="29" width="11" style="6" customWidth="1"/>
    <col min="30" max="30" width="13" style="6" customWidth="1"/>
    <col min="31" max="44" width="17.109375" style="6" customWidth="1"/>
    <col min="45" max="45" width="15.33203125" style="6" customWidth="1"/>
    <col min="46" max="46" width="14.5546875" style="6" customWidth="1"/>
    <col min="47" max="47" width="14.88671875" style="6" customWidth="1"/>
    <col min="48" max="50" width="17.109375" style="6" customWidth="1"/>
    <col min="51" max="51" width="13.44140625" style="6" customWidth="1"/>
    <col min="52" max="52" width="9.109375" style="6" customWidth="1"/>
    <col min="53" max="16384" width="9.109375" style="1"/>
  </cols>
  <sheetData>
    <row r="1" spans="1:51" s="1" customFormat="1" ht="27" customHeight="1" x14ac:dyDescent="0.3">
      <c r="A1" s="78" t="s">
        <v>204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3"/>
      <c r="AP1" s="3"/>
      <c r="AQ1" s="3"/>
      <c r="AR1" s="3"/>
      <c r="AS1" s="3"/>
      <c r="AT1" s="3"/>
      <c r="AU1" s="3"/>
      <c r="AV1" s="3"/>
      <c r="AW1" s="3"/>
      <c r="AX1" s="3"/>
      <c r="AY1" s="6"/>
    </row>
    <row r="2" spans="1:51" s="1" customFormat="1" ht="10.5" hidden="1" customHeight="1" x14ac:dyDescent="0.3">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3"/>
      <c r="AP2" s="3"/>
      <c r="AQ2" s="3"/>
      <c r="AR2" s="3"/>
      <c r="AS2" s="3"/>
      <c r="AT2" s="3"/>
      <c r="AU2" s="3"/>
      <c r="AV2" s="3"/>
      <c r="AW2" s="3"/>
      <c r="AX2" s="3"/>
      <c r="AY2" s="6"/>
    </row>
    <row r="3" spans="1:51" s="1" customFormat="1" ht="2.25" hidden="1" customHeight="1" x14ac:dyDescent="0.3">
      <c r="A3" s="80"/>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4"/>
      <c r="AG3" s="4"/>
      <c r="AH3" s="4"/>
      <c r="AI3" s="4"/>
      <c r="AJ3" s="4"/>
      <c r="AK3" s="4"/>
      <c r="AL3" s="4"/>
      <c r="AM3" s="4"/>
      <c r="AN3" s="4"/>
      <c r="AO3" s="3"/>
      <c r="AP3" s="3"/>
      <c r="AQ3" s="3"/>
      <c r="AR3" s="3"/>
      <c r="AS3" s="3"/>
      <c r="AT3" s="3"/>
      <c r="AU3" s="3"/>
      <c r="AV3" s="3"/>
      <c r="AW3" s="3"/>
      <c r="AX3" s="3"/>
      <c r="AY3" s="6"/>
    </row>
    <row r="4" spans="1:51" s="1" customFormat="1" ht="15" hidden="1" customHeight="1" x14ac:dyDescent="0.3">
      <c r="A4" s="10"/>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6"/>
    </row>
    <row r="5" spans="1:51" s="6" customFormat="1" ht="17.25" customHeight="1" x14ac:dyDescent="0.3">
      <c r="A5" s="11" t="s">
        <v>33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1" s="6" customFormat="1" ht="2.25" customHeight="1" x14ac:dyDescent="0.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1" s="6" customFormat="1" ht="12.75" customHeight="1" x14ac:dyDescent="0.3">
      <c r="A7" s="82" t="s">
        <v>8</v>
      </c>
      <c r="B7" s="65" t="s">
        <v>0</v>
      </c>
      <c r="C7" s="63" t="s">
        <v>1</v>
      </c>
      <c r="D7" s="64"/>
      <c r="E7" s="64"/>
      <c r="F7" s="64"/>
      <c r="G7" s="64"/>
      <c r="H7" s="64"/>
      <c r="I7" s="64"/>
      <c r="J7" s="64"/>
      <c r="K7" s="64"/>
      <c r="L7" s="64"/>
      <c r="M7" s="64"/>
      <c r="N7" s="64"/>
      <c r="O7" s="64"/>
      <c r="P7" s="64"/>
      <c r="Q7" s="64"/>
      <c r="R7" s="64"/>
      <c r="S7" s="64"/>
      <c r="T7" s="64"/>
      <c r="U7" s="64"/>
      <c r="V7" s="64"/>
      <c r="W7" s="64"/>
      <c r="X7" s="64"/>
      <c r="Y7" s="64"/>
      <c r="Z7" s="64"/>
      <c r="AA7" s="64"/>
      <c r="AB7" s="64"/>
      <c r="AC7" s="63" t="s">
        <v>2</v>
      </c>
      <c r="AD7" s="65" t="s">
        <v>3</v>
      </c>
      <c r="AE7" s="59" t="s">
        <v>4</v>
      </c>
      <c r="AF7" s="60"/>
      <c r="AG7" s="60"/>
      <c r="AH7" s="60"/>
      <c r="AI7" s="60"/>
      <c r="AJ7" s="60"/>
      <c r="AK7" s="59" t="s">
        <v>34</v>
      </c>
      <c r="AL7" s="60"/>
      <c r="AM7" s="60"/>
      <c r="AN7" s="60"/>
      <c r="AO7" s="60"/>
      <c r="AP7" s="60"/>
      <c r="AQ7" s="59" t="s">
        <v>35</v>
      </c>
      <c r="AR7" s="60"/>
      <c r="AS7" s="60"/>
      <c r="AT7" s="83" t="s">
        <v>36</v>
      </c>
      <c r="AU7" s="84"/>
      <c r="AV7" s="84"/>
      <c r="AW7" s="59" t="s">
        <v>5</v>
      </c>
      <c r="AX7" s="3"/>
    </row>
    <row r="8" spans="1:51" s="6" customFormat="1" ht="26.25" customHeight="1" x14ac:dyDescent="0.3">
      <c r="A8" s="85"/>
      <c r="B8" s="66"/>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6"/>
      <c r="AE8" s="60"/>
      <c r="AF8" s="60"/>
      <c r="AG8" s="60"/>
      <c r="AH8" s="60"/>
      <c r="AI8" s="60"/>
      <c r="AJ8" s="60"/>
      <c r="AK8" s="60"/>
      <c r="AL8" s="60"/>
      <c r="AM8" s="60"/>
      <c r="AN8" s="60"/>
      <c r="AO8" s="60"/>
      <c r="AP8" s="60"/>
      <c r="AQ8" s="60"/>
      <c r="AR8" s="60"/>
      <c r="AS8" s="60"/>
      <c r="AT8" s="84"/>
      <c r="AU8" s="84"/>
      <c r="AV8" s="84"/>
      <c r="AW8" s="60"/>
      <c r="AX8" s="3"/>
    </row>
    <row r="9" spans="1:51" s="6" customFormat="1" ht="51" customHeight="1" x14ac:dyDescent="0.3">
      <c r="A9" s="85"/>
      <c r="B9" s="66"/>
      <c r="C9" s="63" t="s">
        <v>6</v>
      </c>
      <c r="D9" s="64"/>
      <c r="E9" s="64"/>
      <c r="F9" s="64"/>
      <c r="G9" s="64"/>
      <c r="H9" s="64"/>
      <c r="I9" s="64"/>
      <c r="J9" s="64"/>
      <c r="K9" s="64"/>
      <c r="L9" s="64"/>
      <c r="M9" s="64"/>
      <c r="N9" s="64"/>
      <c r="O9" s="64"/>
      <c r="P9" s="64"/>
      <c r="Q9" s="64"/>
      <c r="R9" s="64"/>
      <c r="S9" s="64"/>
      <c r="T9" s="64"/>
      <c r="U9" s="64"/>
      <c r="V9" s="64"/>
      <c r="W9" s="63" t="s">
        <v>7</v>
      </c>
      <c r="X9" s="64"/>
      <c r="Y9" s="64"/>
      <c r="Z9" s="64"/>
      <c r="AA9" s="64"/>
      <c r="AB9" s="64"/>
      <c r="AC9" s="64"/>
      <c r="AD9" s="66"/>
      <c r="AE9" s="60"/>
      <c r="AF9" s="60"/>
      <c r="AG9" s="60"/>
      <c r="AH9" s="60"/>
      <c r="AI9" s="60"/>
      <c r="AJ9" s="60"/>
      <c r="AK9" s="60"/>
      <c r="AL9" s="60"/>
      <c r="AM9" s="60"/>
      <c r="AN9" s="60"/>
      <c r="AO9" s="60"/>
      <c r="AP9" s="60"/>
      <c r="AQ9" s="60"/>
      <c r="AR9" s="60"/>
      <c r="AS9" s="60"/>
      <c r="AT9" s="84"/>
      <c r="AU9" s="84"/>
      <c r="AV9" s="84"/>
      <c r="AW9" s="60"/>
      <c r="AX9" s="3"/>
    </row>
    <row r="10" spans="1:51" s="6" customFormat="1" ht="36" customHeight="1" x14ac:dyDescent="0.3">
      <c r="A10" s="85"/>
      <c r="B10" s="66"/>
      <c r="C10" s="74" t="s">
        <v>9</v>
      </c>
      <c r="D10" s="75"/>
      <c r="E10" s="75"/>
      <c r="F10" s="63" t="s">
        <v>10</v>
      </c>
      <c r="G10" s="64"/>
      <c r="H10" s="64"/>
      <c r="I10" s="64"/>
      <c r="J10" s="63" t="s">
        <v>11</v>
      </c>
      <c r="K10" s="64"/>
      <c r="L10" s="64"/>
      <c r="M10" s="76" t="s">
        <v>12</v>
      </c>
      <c r="N10" s="77"/>
      <c r="O10" s="77"/>
      <c r="P10" s="77"/>
      <c r="Q10" s="63" t="s">
        <v>13</v>
      </c>
      <c r="R10" s="64"/>
      <c r="S10" s="64"/>
      <c r="T10" s="63" t="s">
        <v>14</v>
      </c>
      <c r="U10" s="64"/>
      <c r="V10" s="64"/>
      <c r="W10" s="63" t="s">
        <v>15</v>
      </c>
      <c r="X10" s="64"/>
      <c r="Y10" s="64"/>
      <c r="Z10" s="63" t="s">
        <v>16</v>
      </c>
      <c r="AA10" s="64"/>
      <c r="AB10" s="64"/>
      <c r="AC10" s="64"/>
      <c r="AD10" s="66"/>
      <c r="AE10" s="59" t="s">
        <v>218</v>
      </c>
      <c r="AF10" s="60"/>
      <c r="AG10" s="59" t="s">
        <v>219</v>
      </c>
      <c r="AH10" s="59" t="s">
        <v>220</v>
      </c>
      <c r="AI10" s="59" t="s">
        <v>37</v>
      </c>
      <c r="AJ10" s="60"/>
      <c r="AK10" s="59" t="s">
        <v>218</v>
      </c>
      <c r="AL10" s="60"/>
      <c r="AM10" s="59" t="s">
        <v>219</v>
      </c>
      <c r="AN10" s="59" t="s">
        <v>220</v>
      </c>
      <c r="AO10" s="59" t="s">
        <v>37</v>
      </c>
      <c r="AP10" s="60"/>
      <c r="AQ10" s="59" t="s">
        <v>222</v>
      </c>
      <c r="AR10" s="59" t="s">
        <v>223</v>
      </c>
      <c r="AS10" s="59" t="s">
        <v>224</v>
      </c>
      <c r="AT10" s="59" t="s">
        <v>222</v>
      </c>
      <c r="AU10" s="59" t="s">
        <v>223</v>
      </c>
      <c r="AV10" s="59" t="s">
        <v>224</v>
      </c>
      <c r="AW10" s="60"/>
      <c r="AX10" s="3"/>
    </row>
    <row r="11" spans="1:51" s="6" customFormat="1" ht="12.75" customHeight="1" x14ac:dyDescent="0.3">
      <c r="A11" s="85"/>
      <c r="B11" s="66"/>
      <c r="C11" s="63" t="s">
        <v>17</v>
      </c>
      <c r="D11" s="63" t="s">
        <v>18</v>
      </c>
      <c r="E11" s="63" t="s">
        <v>19</v>
      </c>
      <c r="F11" s="63" t="s">
        <v>17</v>
      </c>
      <c r="G11" s="63" t="s">
        <v>18</v>
      </c>
      <c r="H11" s="63" t="s">
        <v>19</v>
      </c>
      <c r="I11" s="63" t="s">
        <v>20</v>
      </c>
      <c r="J11" s="63" t="s">
        <v>17</v>
      </c>
      <c r="K11" s="63" t="s">
        <v>21</v>
      </c>
      <c r="L11" s="63" t="s">
        <v>19</v>
      </c>
      <c r="M11" s="63" t="s">
        <v>17</v>
      </c>
      <c r="N11" s="63" t="s">
        <v>21</v>
      </c>
      <c r="O11" s="63" t="s">
        <v>19</v>
      </c>
      <c r="P11" s="63" t="s">
        <v>20</v>
      </c>
      <c r="Q11" s="63" t="s">
        <v>17</v>
      </c>
      <c r="R11" s="63" t="s">
        <v>21</v>
      </c>
      <c r="S11" s="63" t="s">
        <v>19</v>
      </c>
      <c r="T11" s="63" t="s">
        <v>17</v>
      </c>
      <c r="U11" s="63" t="s">
        <v>21</v>
      </c>
      <c r="V11" s="63" t="s">
        <v>19</v>
      </c>
      <c r="W11" s="63" t="s">
        <v>17</v>
      </c>
      <c r="X11" s="63" t="s">
        <v>18</v>
      </c>
      <c r="Y11" s="63" t="s">
        <v>19</v>
      </c>
      <c r="Z11" s="63" t="s">
        <v>17</v>
      </c>
      <c r="AA11" s="63" t="s">
        <v>21</v>
      </c>
      <c r="AB11" s="63" t="s">
        <v>19</v>
      </c>
      <c r="AC11" s="64"/>
      <c r="AD11" s="65" t="s">
        <v>38</v>
      </c>
      <c r="AE11" s="60"/>
      <c r="AF11" s="60"/>
      <c r="AG11" s="60"/>
      <c r="AH11" s="60"/>
      <c r="AI11" s="60"/>
      <c r="AJ11" s="60"/>
      <c r="AK11" s="60"/>
      <c r="AL11" s="60"/>
      <c r="AM11" s="60"/>
      <c r="AN11" s="60"/>
      <c r="AO11" s="60"/>
      <c r="AP11" s="60"/>
      <c r="AQ11" s="60"/>
      <c r="AR11" s="60"/>
      <c r="AS11" s="60"/>
      <c r="AT11" s="60"/>
      <c r="AU11" s="60"/>
      <c r="AV11" s="60"/>
      <c r="AW11" s="60"/>
      <c r="AX11" s="3"/>
    </row>
    <row r="12" spans="1:51" s="6" customFormat="1" ht="12.75" customHeight="1" x14ac:dyDescent="0.3">
      <c r="A12" s="85"/>
      <c r="B12" s="66"/>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6"/>
      <c r="AE12" s="59" t="s">
        <v>22</v>
      </c>
      <c r="AF12" s="59" t="s">
        <v>23</v>
      </c>
      <c r="AG12" s="60"/>
      <c r="AH12" s="60"/>
      <c r="AI12" s="61" t="s">
        <v>216</v>
      </c>
      <c r="AJ12" s="61" t="s">
        <v>221</v>
      </c>
      <c r="AK12" s="59" t="s">
        <v>22</v>
      </c>
      <c r="AL12" s="59" t="s">
        <v>23</v>
      </c>
      <c r="AM12" s="60"/>
      <c r="AN12" s="60"/>
      <c r="AO12" s="61" t="s">
        <v>216</v>
      </c>
      <c r="AP12" s="61" t="s">
        <v>221</v>
      </c>
      <c r="AQ12" s="60"/>
      <c r="AR12" s="60"/>
      <c r="AS12" s="60"/>
      <c r="AT12" s="60"/>
      <c r="AU12" s="60"/>
      <c r="AV12" s="60"/>
      <c r="AW12" s="60"/>
      <c r="AX12" s="3"/>
    </row>
    <row r="13" spans="1:51" s="6" customFormat="1" ht="12.75" customHeight="1" x14ac:dyDescent="0.3">
      <c r="A13" s="85"/>
      <c r="B13" s="66"/>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6"/>
      <c r="AE13" s="60"/>
      <c r="AF13" s="60"/>
      <c r="AG13" s="60"/>
      <c r="AH13" s="60"/>
      <c r="AI13" s="62"/>
      <c r="AJ13" s="62"/>
      <c r="AK13" s="60"/>
      <c r="AL13" s="60"/>
      <c r="AM13" s="60"/>
      <c r="AN13" s="60"/>
      <c r="AO13" s="62"/>
      <c r="AP13" s="62"/>
      <c r="AQ13" s="60"/>
      <c r="AR13" s="60"/>
      <c r="AS13" s="60"/>
      <c r="AT13" s="60"/>
      <c r="AU13" s="60"/>
      <c r="AV13" s="60"/>
      <c r="AW13" s="60"/>
      <c r="AX13" s="3"/>
    </row>
    <row r="14" spans="1:51" s="6" customFormat="1" ht="12.75" customHeight="1" x14ac:dyDescent="0.3">
      <c r="A14" s="85"/>
      <c r="B14" s="66"/>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6"/>
      <c r="AE14" s="60"/>
      <c r="AF14" s="60"/>
      <c r="AG14" s="60"/>
      <c r="AH14" s="60"/>
      <c r="AI14" s="62"/>
      <c r="AJ14" s="62"/>
      <c r="AK14" s="60"/>
      <c r="AL14" s="60"/>
      <c r="AM14" s="60"/>
      <c r="AN14" s="60"/>
      <c r="AO14" s="62"/>
      <c r="AP14" s="62"/>
      <c r="AQ14" s="60"/>
      <c r="AR14" s="60"/>
      <c r="AS14" s="60"/>
      <c r="AT14" s="60"/>
      <c r="AU14" s="60"/>
      <c r="AV14" s="60"/>
      <c r="AW14" s="60"/>
      <c r="AX14" s="3"/>
    </row>
    <row r="15" spans="1:51" s="6" customFormat="1" ht="12.75" customHeight="1" x14ac:dyDescent="0.3">
      <c r="A15" s="85"/>
      <c r="B15" s="66"/>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6"/>
      <c r="AE15" s="60"/>
      <c r="AF15" s="60"/>
      <c r="AG15" s="60"/>
      <c r="AH15" s="60"/>
      <c r="AI15" s="62"/>
      <c r="AJ15" s="62"/>
      <c r="AK15" s="60"/>
      <c r="AL15" s="60"/>
      <c r="AM15" s="60"/>
      <c r="AN15" s="60"/>
      <c r="AO15" s="62"/>
      <c r="AP15" s="62"/>
      <c r="AQ15" s="60"/>
      <c r="AR15" s="60"/>
      <c r="AS15" s="60"/>
      <c r="AT15" s="60"/>
      <c r="AU15" s="60"/>
      <c r="AV15" s="60"/>
      <c r="AW15" s="60"/>
      <c r="AX15" s="3"/>
    </row>
    <row r="16" spans="1:51" s="6" customFormat="1" ht="12.75" customHeight="1" x14ac:dyDescent="0.3">
      <c r="A16" s="85"/>
      <c r="B16" s="66"/>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6"/>
      <c r="AE16" s="60"/>
      <c r="AF16" s="60"/>
      <c r="AG16" s="60"/>
      <c r="AH16" s="60"/>
      <c r="AI16" s="62"/>
      <c r="AJ16" s="62"/>
      <c r="AK16" s="60"/>
      <c r="AL16" s="60"/>
      <c r="AM16" s="60"/>
      <c r="AN16" s="60"/>
      <c r="AO16" s="62"/>
      <c r="AP16" s="62"/>
      <c r="AQ16" s="60"/>
      <c r="AR16" s="60"/>
      <c r="AS16" s="60"/>
      <c r="AT16" s="60"/>
      <c r="AU16" s="60"/>
      <c r="AV16" s="60"/>
      <c r="AW16" s="60"/>
      <c r="AX16" s="49"/>
      <c r="AY16" s="50"/>
    </row>
    <row r="17" spans="1:53" s="6" customFormat="1" ht="20.399999999999999" customHeight="1" thickBot="1" x14ac:dyDescent="0.35">
      <c r="A17" s="86" t="s">
        <v>24</v>
      </c>
      <c r="B17" s="87" t="s">
        <v>25</v>
      </c>
      <c r="C17" s="45">
        <v>3</v>
      </c>
      <c r="D17" s="45">
        <v>4</v>
      </c>
      <c r="E17" s="45">
        <v>5</v>
      </c>
      <c r="F17" s="45">
        <v>6</v>
      </c>
      <c r="G17" s="45">
        <v>7</v>
      </c>
      <c r="H17" s="45">
        <v>8</v>
      </c>
      <c r="I17" s="45">
        <v>9</v>
      </c>
      <c r="J17" s="45">
        <v>10</v>
      </c>
      <c r="K17" s="45">
        <v>11</v>
      </c>
      <c r="L17" s="45">
        <v>12</v>
      </c>
      <c r="M17" s="45">
        <v>13</v>
      </c>
      <c r="N17" s="45">
        <v>14</v>
      </c>
      <c r="O17" s="45">
        <v>15</v>
      </c>
      <c r="P17" s="45">
        <v>16</v>
      </c>
      <c r="Q17" s="45">
        <v>17</v>
      </c>
      <c r="R17" s="45">
        <v>18</v>
      </c>
      <c r="S17" s="45">
        <v>19</v>
      </c>
      <c r="T17" s="45">
        <v>20</v>
      </c>
      <c r="U17" s="45">
        <v>21</v>
      </c>
      <c r="V17" s="45">
        <v>22</v>
      </c>
      <c r="W17" s="45">
        <v>23</v>
      </c>
      <c r="X17" s="45">
        <v>24</v>
      </c>
      <c r="Y17" s="45">
        <v>25</v>
      </c>
      <c r="Z17" s="45">
        <v>26</v>
      </c>
      <c r="AA17" s="45">
        <v>27</v>
      </c>
      <c r="AB17" s="45">
        <v>28</v>
      </c>
      <c r="AC17" s="45">
        <v>29</v>
      </c>
      <c r="AD17" s="45">
        <v>30</v>
      </c>
      <c r="AE17" s="46">
        <v>31</v>
      </c>
      <c r="AF17" s="46">
        <v>32</v>
      </c>
      <c r="AG17" s="46">
        <v>33</v>
      </c>
      <c r="AH17" s="46">
        <v>34</v>
      </c>
      <c r="AI17" s="46">
        <v>35</v>
      </c>
      <c r="AJ17" s="46">
        <v>36</v>
      </c>
      <c r="AK17" s="46">
        <v>37</v>
      </c>
      <c r="AL17" s="46">
        <v>38</v>
      </c>
      <c r="AM17" s="46">
        <v>39</v>
      </c>
      <c r="AN17" s="46">
        <v>40</v>
      </c>
      <c r="AO17" s="46">
        <v>41</v>
      </c>
      <c r="AP17" s="46">
        <v>42</v>
      </c>
      <c r="AQ17" s="46">
        <v>43</v>
      </c>
      <c r="AR17" s="46">
        <v>44</v>
      </c>
      <c r="AS17" s="46">
        <v>45</v>
      </c>
      <c r="AT17" s="46">
        <v>46</v>
      </c>
      <c r="AU17" s="46">
        <v>47</v>
      </c>
      <c r="AV17" s="46">
        <v>48</v>
      </c>
      <c r="AW17" s="46">
        <v>49</v>
      </c>
      <c r="AX17" s="3"/>
    </row>
    <row r="18" spans="1:53" s="6" customFormat="1" ht="90.75" customHeight="1" x14ac:dyDescent="0.3">
      <c r="A18" s="88" t="s">
        <v>39</v>
      </c>
      <c r="B18" s="89" t="s">
        <v>40</v>
      </c>
      <c r="C18" s="47" t="s">
        <v>41</v>
      </c>
      <c r="D18" s="47" t="s">
        <v>41</v>
      </c>
      <c r="E18" s="47" t="s">
        <v>41</v>
      </c>
      <c r="F18" s="47" t="s">
        <v>41</v>
      </c>
      <c r="G18" s="47" t="s">
        <v>41</v>
      </c>
      <c r="H18" s="47" t="s">
        <v>41</v>
      </c>
      <c r="I18" s="47" t="s">
        <v>41</v>
      </c>
      <c r="J18" s="47" t="s">
        <v>41</v>
      </c>
      <c r="K18" s="47" t="s">
        <v>41</v>
      </c>
      <c r="L18" s="47" t="s">
        <v>41</v>
      </c>
      <c r="M18" s="47" t="s">
        <v>41</v>
      </c>
      <c r="N18" s="47" t="s">
        <v>41</v>
      </c>
      <c r="O18" s="47" t="s">
        <v>41</v>
      </c>
      <c r="P18" s="47" t="s">
        <v>41</v>
      </c>
      <c r="Q18" s="47" t="s">
        <v>41</v>
      </c>
      <c r="R18" s="47" t="s">
        <v>41</v>
      </c>
      <c r="S18" s="47" t="s">
        <v>41</v>
      </c>
      <c r="T18" s="47" t="s">
        <v>41</v>
      </c>
      <c r="U18" s="47" t="s">
        <v>41</v>
      </c>
      <c r="V18" s="47" t="s">
        <v>41</v>
      </c>
      <c r="W18" s="47" t="s">
        <v>41</v>
      </c>
      <c r="X18" s="47" t="s">
        <v>41</v>
      </c>
      <c r="Y18" s="47" t="s">
        <v>41</v>
      </c>
      <c r="Z18" s="47" t="s">
        <v>41</v>
      </c>
      <c r="AA18" s="47" t="s">
        <v>41</v>
      </c>
      <c r="AB18" s="47" t="s">
        <v>41</v>
      </c>
      <c r="AC18" s="47" t="s">
        <v>41</v>
      </c>
      <c r="AD18" s="47" t="s">
        <v>41</v>
      </c>
      <c r="AE18" s="48">
        <f>AE19+AE38+AE44+AE48</f>
        <v>1151817.3000000003</v>
      </c>
      <c r="AF18" s="48">
        <f t="shared" ref="AF18" si="0">AF19+AF38+AF44+AF48</f>
        <v>1058429.9000000001</v>
      </c>
      <c r="AG18" s="48">
        <f>AG19+AG38+AG44+AG48</f>
        <v>1268318</v>
      </c>
      <c r="AH18" s="48">
        <f>AH19+AH38+AH44+AH48</f>
        <v>1001898.2999999998</v>
      </c>
      <c r="AI18" s="48">
        <f>AI19+AI38+AI44+AI48+AI63</f>
        <v>1046434.6</v>
      </c>
      <c r="AJ18" s="48">
        <f>AJ19+AJ38+AJ48+AJ63</f>
        <v>1063575.81</v>
      </c>
      <c r="AK18" s="48">
        <f>AK19+AK38+AK44+AK48</f>
        <v>1013797</v>
      </c>
      <c r="AL18" s="48">
        <f t="shared" ref="AL18" si="1">AL19+AL38+AL44+AL48</f>
        <v>923563.60000000009</v>
      </c>
      <c r="AM18" s="48">
        <f t="shared" ref="AM18" si="2">AM19+AM38+AM44+AM48</f>
        <v>1124533.6000000001</v>
      </c>
      <c r="AN18" s="48">
        <f>AN19+AN38+AN44+AN48</f>
        <v>868479.5</v>
      </c>
      <c r="AO18" s="48">
        <f>AO19+AO38+AO44+AO48+AO63</f>
        <v>752609.6</v>
      </c>
      <c r="AP18" s="48">
        <f>AP19+AP38+AP44+AP48+AP63</f>
        <v>863400.80999999994</v>
      </c>
      <c r="AQ18" s="48">
        <f>AF18</f>
        <v>1058429.9000000001</v>
      </c>
      <c r="AR18" s="48">
        <f>AG18</f>
        <v>1268318</v>
      </c>
      <c r="AS18" s="48">
        <f>AH18</f>
        <v>1001898.2999999998</v>
      </c>
      <c r="AT18" s="48">
        <f>AL18</f>
        <v>923563.60000000009</v>
      </c>
      <c r="AU18" s="48">
        <f>AM18</f>
        <v>1124533.6000000001</v>
      </c>
      <c r="AV18" s="48">
        <f>AN18</f>
        <v>868479.5</v>
      </c>
      <c r="AW18" s="90"/>
      <c r="AX18" s="39"/>
      <c r="AY18" s="40"/>
      <c r="BA18" s="40"/>
    </row>
    <row r="19" spans="1:53" s="6" customFormat="1" ht="170.25" customHeight="1" x14ac:dyDescent="0.3">
      <c r="A19" s="88" t="s">
        <v>42</v>
      </c>
      <c r="B19" s="89" t="s">
        <v>43</v>
      </c>
      <c r="C19" s="47" t="s">
        <v>41</v>
      </c>
      <c r="D19" s="47" t="s">
        <v>41</v>
      </c>
      <c r="E19" s="47" t="s">
        <v>41</v>
      </c>
      <c r="F19" s="47" t="s">
        <v>41</v>
      </c>
      <c r="G19" s="47" t="s">
        <v>41</v>
      </c>
      <c r="H19" s="47" t="s">
        <v>41</v>
      </c>
      <c r="I19" s="47" t="s">
        <v>41</v>
      </c>
      <c r="J19" s="47" t="s">
        <v>41</v>
      </c>
      <c r="K19" s="47" t="s">
        <v>41</v>
      </c>
      <c r="L19" s="47" t="s">
        <v>41</v>
      </c>
      <c r="M19" s="47" t="s">
        <v>41</v>
      </c>
      <c r="N19" s="47" t="s">
        <v>41</v>
      </c>
      <c r="O19" s="47" t="s">
        <v>41</v>
      </c>
      <c r="P19" s="47" t="s">
        <v>41</v>
      </c>
      <c r="Q19" s="47" t="s">
        <v>41</v>
      </c>
      <c r="R19" s="47" t="s">
        <v>41</v>
      </c>
      <c r="S19" s="47" t="s">
        <v>41</v>
      </c>
      <c r="T19" s="47" t="s">
        <v>41</v>
      </c>
      <c r="U19" s="47" t="s">
        <v>41</v>
      </c>
      <c r="V19" s="47" t="s">
        <v>41</v>
      </c>
      <c r="W19" s="47" t="s">
        <v>41</v>
      </c>
      <c r="X19" s="47" t="s">
        <v>41</v>
      </c>
      <c r="Y19" s="47" t="s">
        <v>41</v>
      </c>
      <c r="Z19" s="47" t="s">
        <v>41</v>
      </c>
      <c r="AA19" s="47" t="s">
        <v>41</v>
      </c>
      <c r="AB19" s="47" t="s">
        <v>41</v>
      </c>
      <c r="AC19" s="47" t="s">
        <v>41</v>
      </c>
      <c r="AD19" s="47" t="s">
        <v>41</v>
      </c>
      <c r="AE19" s="48">
        <f>AE20+AE21+AE22+AE23+AE26+AE27+AE28+AE29+AE31+AE33+AE34+AE35+AE36+AE37</f>
        <v>702875.60000000021</v>
      </c>
      <c r="AF19" s="48">
        <f>AF20+AF21+AF22+AF23+AF26+AF27+AF28+AF29+AF31+AF33+AF34+AF35+AF36+AF37</f>
        <v>621250.30000000016</v>
      </c>
      <c r="AG19" s="48">
        <f>AG20+AG21+AG22+AG23+AG26+AG27+AG28+AG29+AG30+AG31+AG33+AG34+AG35+AG36+AG37</f>
        <v>775984.4</v>
      </c>
      <c r="AH19" s="48">
        <f>AH20+AH21+AH22+AH23+AH26+AH27+AH28+AH29+AH31+AH33+AH34+AH35+AH36+AH37</f>
        <v>536450.59999999986</v>
      </c>
      <c r="AI19" s="48">
        <f>AI20+AI21+AI22+AI23+AI26+AI27+AI28+AI29+AI31+AI33+AI34+AI35+AI36+AI37</f>
        <v>560218.6</v>
      </c>
      <c r="AJ19" s="48">
        <f>AJ20+AJ21+AJ22+AJ23+AJ26+AJ27+AJ28+AJ29+AJ31+AJ33+AJ34+AJ35+AJ36+AJ37</f>
        <v>575539.1</v>
      </c>
      <c r="AK19" s="48">
        <f>AK20+AK21+AK22+AK23+AK26+AK27+AK28+AK29+AK31+AK33+AK34+AK35+AK36+AK37</f>
        <v>564855.30000000005</v>
      </c>
      <c r="AL19" s="48">
        <f>AL20+AL21+AL22+AL23+AL26+AL27+AL28+AL29+AL31+AL33+AL34+AL35+AL36+AL37</f>
        <v>486384</v>
      </c>
      <c r="AM19" s="48">
        <f>AM20+AM21+AM22+AM23+AM26+AM27+AM28+AM29+AM30+AM31+AM33+AM34+AM35+AM36+AM37</f>
        <v>632200</v>
      </c>
      <c r="AN19" s="48">
        <f>AN20+AN21+AN22+AN23+AN26+AN27+AN28+AN29+AN31+AN33+AN34+AN35+AN36+AN37</f>
        <v>403031.8</v>
      </c>
      <c r="AO19" s="48">
        <f>AO20+AO21+AO22+AO23+AO26+AO27+AO28+AO29+AO31+AO33+AO34+AO35+AO36+AO37</f>
        <v>266393.59999999998</v>
      </c>
      <c r="AP19" s="48">
        <f>AP20+AP21+AP22+AP23+AP26+AP27+AP28+AP29+AP31+AP33+AP34+AP35+AP36+AP37</f>
        <v>375364.1</v>
      </c>
      <c r="AQ19" s="48">
        <f t="shared" ref="AQ19:AQ64" si="3">AF19</f>
        <v>621250.30000000016</v>
      </c>
      <c r="AR19" s="48">
        <f t="shared" ref="AR19:AR64" si="4">AG19</f>
        <v>775984.4</v>
      </c>
      <c r="AS19" s="48">
        <f t="shared" ref="AS19:AS64" si="5">AH19</f>
        <v>536450.59999999986</v>
      </c>
      <c r="AT19" s="48">
        <f t="shared" ref="AT19:AT64" si="6">AL19</f>
        <v>486384</v>
      </c>
      <c r="AU19" s="48">
        <f t="shared" ref="AU19:AU64" si="7">AM19</f>
        <v>632200</v>
      </c>
      <c r="AV19" s="48">
        <f t="shared" ref="AV19:AV64" si="8">AN19</f>
        <v>403031.8</v>
      </c>
      <c r="AW19" s="90"/>
      <c r="AX19" s="39"/>
      <c r="AY19" s="40"/>
      <c r="BA19" s="40"/>
    </row>
    <row r="20" spans="1:53" s="6" customFormat="1" ht="154.5" customHeight="1" x14ac:dyDescent="0.3">
      <c r="A20" s="91" t="s">
        <v>44</v>
      </c>
      <c r="B20" s="92" t="s">
        <v>45</v>
      </c>
      <c r="C20" s="93" t="s">
        <v>46</v>
      </c>
      <c r="D20" s="94" t="s">
        <v>47</v>
      </c>
      <c r="E20" s="94" t="s">
        <v>48</v>
      </c>
      <c r="F20" s="94"/>
      <c r="G20" s="94"/>
      <c r="H20" s="94"/>
      <c r="I20" s="94"/>
      <c r="J20" s="94"/>
      <c r="K20" s="94"/>
      <c r="L20" s="94"/>
      <c r="M20" s="94"/>
      <c r="N20" s="94"/>
      <c r="O20" s="94"/>
      <c r="P20" s="94"/>
      <c r="Q20" s="94"/>
      <c r="R20" s="94"/>
      <c r="S20" s="94"/>
      <c r="T20" s="94"/>
      <c r="U20" s="94"/>
      <c r="V20" s="94"/>
      <c r="W20" s="94"/>
      <c r="X20" s="94"/>
      <c r="Y20" s="94"/>
      <c r="Z20" s="94"/>
      <c r="AA20" s="94"/>
      <c r="AB20" s="94"/>
      <c r="AC20" s="94" t="s">
        <v>24</v>
      </c>
      <c r="AD20" s="95" t="s">
        <v>49</v>
      </c>
      <c r="AE20" s="96">
        <v>7450</v>
      </c>
      <c r="AF20" s="96">
        <v>3634.4</v>
      </c>
      <c r="AG20" s="96">
        <v>20737.8</v>
      </c>
      <c r="AH20" s="96">
        <v>16946.5</v>
      </c>
      <c r="AI20" s="96">
        <v>5800</v>
      </c>
      <c r="AJ20" s="96">
        <v>2850</v>
      </c>
      <c r="AK20" s="48">
        <v>4750</v>
      </c>
      <c r="AL20" s="48">
        <f t="shared" ref="AL20:AL62" si="9">AF20</f>
        <v>3634.4</v>
      </c>
      <c r="AM20" s="96">
        <v>17429.599999999999</v>
      </c>
      <c r="AN20" s="48">
        <f t="shared" ref="AN20:AN62" si="10">AH20</f>
        <v>16946.5</v>
      </c>
      <c r="AO20" s="48">
        <f t="shared" ref="AO20:AO63" si="11">AI20</f>
        <v>5800</v>
      </c>
      <c r="AP20" s="48">
        <f t="shared" ref="AP20:AP63" si="12">AJ20</f>
        <v>2850</v>
      </c>
      <c r="AQ20" s="48">
        <f t="shared" si="3"/>
        <v>3634.4</v>
      </c>
      <c r="AR20" s="48">
        <f t="shared" si="4"/>
        <v>20737.8</v>
      </c>
      <c r="AS20" s="48">
        <f t="shared" si="5"/>
        <v>16946.5</v>
      </c>
      <c r="AT20" s="48">
        <f t="shared" si="6"/>
        <v>3634.4</v>
      </c>
      <c r="AU20" s="48">
        <f t="shared" si="7"/>
        <v>17429.599999999999</v>
      </c>
      <c r="AV20" s="48">
        <f t="shared" si="8"/>
        <v>16946.5</v>
      </c>
      <c r="AW20" s="97" t="s">
        <v>51</v>
      </c>
      <c r="AX20" s="39"/>
      <c r="AY20" s="40"/>
      <c r="BA20" s="40"/>
    </row>
    <row r="21" spans="1:53" s="6" customFormat="1" ht="168" customHeight="1" x14ac:dyDescent="0.3">
      <c r="A21" s="91" t="s">
        <v>52</v>
      </c>
      <c r="B21" s="92" t="s">
        <v>53</v>
      </c>
      <c r="C21" s="93" t="s">
        <v>46</v>
      </c>
      <c r="D21" s="94" t="s">
        <v>54</v>
      </c>
      <c r="E21" s="94" t="s">
        <v>48</v>
      </c>
      <c r="F21" s="94"/>
      <c r="G21" s="94"/>
      <c r="H21" s="94"/>
      <c r="I21" s="94"/>
      <c r="J21" s="94"/>
      <c r="K21" s="94"/>
      <c r="L21" s="94"/>
      <c r="M21" s="94"/>
      <c r="N21" s="94"/>
      <c r="O21" s="94"/>
      <c r="P21" s="94"/>
      <c r="Q21" s="94"/>
      <c r="R21" s="94"/>
      <c r="S21" s="94"/>
      <c r="T21" s="94"/>
      <c r="U21" s="94"/>
      <c r="V21" s="94"/>
      <c r="W21" s="94"/>
      <c r="X21" s="94"/>
      <c r="Y21" s="94"/>
      <c r="Z21" s="94"/>
      <c r="AA21" s="94"/>
      <c r="AB21" s="94"/>
      <c r="AC21" s="94" t="s">
        <v>55</v>
      </c>
      <c r="AD21" s="95" t="s">
        <v>208</v>
      </c>
      <c r="AE21" s="96">
        <v>76604.399999999994</v>
      </c>
      <c r="AF21" s="96">
        <v>69942.3</v>
      </c>
      <c r="AG21" s="96">
        <v>100176.8</v>
      </c>
      <c r="AH21" s="96">
        <v>93390</v>
      </c>
      <c r="AI21" s="96">
        <v>103825</v>
      </c>
      <c r="AJ21" s="96">
        <v>204175</v>
      </c>
      <c r="AK21" s="48">
        <v>44977.2</v>
      </c>
      <c r="AL21" s="48">
        <v>38610.800000000003</v>
      </c>
      <c r="AM21" s="96">
        <v>41491.699999999997</v>
      </c>
      <c r="AN21" s="48">
        <v>18302.900000000001</v>
      </c>
      <c r="AO21" s="48">
        <v>4000</v>
      </c>
      <c r="AP21" s="48">
        <v>4000</v>
      </c>
      <c r="AQ21" s="48">
        <f t="shared" si="3"/>
        <v>69942.3</v>
      </c>
      <c r="AR21" s="48">
        <f t="shared" si="4"/>
        <v>100176.8</v>
      </c>
      <c r="AS21" s="48">
        <f t="shared" si="5"/>
        <v>93390</v>
      </c>
      <c r="AT21" s="48">
        <f t="shared" si="6"/>
        <v>38610.800000000003</v>
      </c>
      <c r="AU21" s="48">
        <f t="shared" si="7"/>
        <v>41491.699999999997</v>
      </c>
      <c r="AV21" s="48">
        <f t="shared" si="8"/>
        <v>18302.900000000001</v>
      </c>
      <c r="AW21" s="97" t="s">
        <v>56</v>
      </c>
      <c r="AX21" s="39"/>
      <c r="AY21" s="40"/>
      <c r="BA21" s="40"/>
    </row>
    <row r="22" spans="1:53" s="6" customFormat="1" ht="201.75" customHeight="1" x14ac:dyDescent="0.3">
      <c r="A22" s="91" t="s">
        <v>57</v>
      </c>
      <c r="B22" s="92" t="s">
        <v>58</v>
      </c>
      <c r="C22" s="93" t="s">
        <v>46</v>
      </c>
      <c r="D22" s="94" t="s">
        <v>59</v>
      </c>
      <c r="E22" s="94" t="s">
        <v>48</v>
      </c>
      <c r="F22" s="94"/>
      <c r="G22" s="94"/>
      <c r="H22" s="94"/>
      <c r="I22" s="94"/>
      <c r="J22" s="94"/>
      <c r="K22" s="94"/>
      <c r="L22" s="94"/>
      <c r="M22" s="94"/>
      <c r="N22" s="94"/>
      <c r="O22" s="94"/>
      <c r="P22" s="94"/>
      <c r="Q22" s="94"/>
      <c r="R22" s="94"/>
      <c r="S22" s="94"/>
      <c r="T22" s="94"/>
      <c r="U22" s="94"/>
      <c r="V22" s="94"/>
      <c r="W22" s="94"/>
      <c r="X22" s="94"/>
      <c r="Y22" s="94"/>
      <c r="Z22" s="94"/>
      <c r="AA22" s="94"/>
      <c r="AB22" s="94"/>
      <c r="AC22" s="94" t="s">
        <v>60</v>
      </c>
      <c r="AD22" s="95" t="s">
        <v>229</v>
      </c>
      <c r="AE22" s="96">
        <v>6800</v>
      </c>
      <c r="AF22" s="96">
        <v>5408.4</v>
      </c>
      <c r="AG22" s="96">
        <v>33756.199999999997</v>
      </c>
      <c r="AH22" s="96">
        <v>62055.4</v>
      </c>
      <c r="AI22" s="96">
        <v>13211</v>
      </c>
      <c r="AJ22" s="96">
        <v>13161</v>
      </c>
      <c r="AK22" s="48">
        <v>6723.5</v>
      </c>
      <c r="AL22" s="48">
        <v>5331.9</v>
      </c>
      <c r="AM22" s="96">
        <v>33756.199999999997</v>
      </c>
      <c r="AN22" s="48">
        <v>14075</v>
      </c>
      <c r="AO22" s="48">
        <f t="shared" si="11"/>
        <v>13211</v>
      </c>
      <c r="AP22" s="48">
        <f t="shared" si="12"/>
        <v>13161</v>
      </c>
      <c r="AQ22" s="48">
        <f t="shared" si="3"/>
        <v>5408.4</v>
      </c>
      <c r="AR22" s="48">
        <f t="shared" si="4"/>
        <v>33756.199999999997</v>
      </c>
      <c r="AS22" s="48">
        <f t="shared" si="5"/>
        <v>62055.4</v>
      </c>
      <c r="AT22" s="48">
        <f t="shared" si="6"/>
        <v>5331.9</v>
      </c>
      <c r="AU22" s="48">
        <f t="shared" si="7"/>
        <v>33756.199999999997</v>
      </c>
      <c r="AV22" s="48">
        <f t="shared" si="8"/>
        <v>14075</v>
      </c>
      <c r="AW22" s="97" t="s">
        <v>56</v>
      </c>
      <c r="AX22" s="39"/>
      <c r="AY22" s="40"/>
      <c r="BA22" s="40"/>
    </row>
    <row r="23" spans="1:53" s="6" customFormat="1" ht="164.25" customHeight="1" x14ac:dyDescent="0.3">
      <c r="A23" s="91" t="s">
        <v>61</v>
      </c>
      <c r="B23" s="92" t="s">
        <v>62</v>
      </c>
      <c r="C23" s="93" t="s">
        <v>46</v>
      </c>
      <c r="D23" s="94" t="s">
        <v>63</v>
      </c>
      <c r="E23" s="94" t="s">
        <v>48</v>
      </c>
      <c r="F23" s="94"/>
      <c r="G23" s="94"/>
      <c r="H23" s="94"/>
      <c r="I23" s="94"/>
      <c r="J23" s="94"/>
      <c r="K23" s="94"/>
      <c r="L23" s="94"/>
      <c r="M23" s="94"/>
      <c r="N23" s="94"/>
      <c r="O23" s="94"/>
      <c r="P23" s="94"/>
      <c r="Q23" s="94"/>
      <c r="R23" s="94"/>
      <c r="S23" s="94"/>
      <c r="T23" s="94"/>
      <c r="U23" s="94"/>
      <c r="V23" s="94"/>
      <c r="W23" s="94"/>
      <c r="X23" s="94"/>
      <c r="Y23" s="94"/>
      <c r="Z23" s="94"/>
      <c r="AA23" s="94"/>
      <c r="AB23" s="94"/>
      <c r="AC23" s="94" t="s">
        <v>64</v>
      </c>
      <c r="AD23" s="95" t="s">
        <v>230</v>
      </c>
      <c r="AE23" s="96">
        <v>120231.1</v>
      </c>
      <c r="AF23" s="96">
        <v>118884.7</v>
      </c>
      <c r="AG23" s="96">
        <v>184054.8</v>
      </c>
      <c r="AH23" s="96">
        <v>26406.3</v>
      </c>
      <c r="AI23" s="96">
        <v>0</v>
      </c>
      <c r="AJ23" s="96">
        <v>0</v>
      </c>
      <c r="AK23" s="48">
        <v>22644</v>
      </c>
      <c r="AL23" s="48">
        <v>21392.7</v>
      </c>
      <c r="AM23" s="96">
        <v>146239.5</v>
      </c>
      <c r="AN23" s="48">
        <v>16555</v>
      </c>
      <c r="AO23" s="48">
        <f t="shared" si="11"/>
        <v>0</v>
      </c>
      <c r="AP23" s="48">
        <f t="shared" si="12"/>
        <v>0</v>
      </c>
      <c r="AQ23" s="48">
        <f t="shared" si="3"/>
        <v>118884.7</v>
      </c>
      <c r="AR23" s="48">
        <f t="shared" si="4"/>
        <v>184054.8</v>
      </c>
      <c r="AS23" s="48">
        <f t="shared" si="5"/>
        <v>26406.3</v>
      </c>
      <c r="AT23" s="48">
        <f t="shared" si="6"/>
        <v>21392.7</v>
      </c>
      <c r="AU23" s="48">
        <f t="shared" si="7"/>
        <v>146239.5</v>
      </c>
      <c r="AV23" s="48">
        <f t="shared" si="8"/>
        <v>16555</v>
      </c>
      <c r="AW23" s="97" t="s">
        <v>56</v>
      </c>
      <c r="AX23" s="39"/>
      <c r="AY23" s="40"/>
      <c r="BA23" s="40"/>
    </row>
    <row r="24" spans="1:53" s="6" customFormat="1" ht="323.25" customHeight="1" x14ac:dyDescent="0.3">
      <c r="A24" s="98"/>
      <c r="B24" s="99"/>
      <c r="C24" s="100"/>
      <c r="D24" s="101"/>
      <c r="E24" s="101"/>
      <c r="F24" s="101" t="s">
        <v>65</v>
      </c>
      <c r="G24" s="101" t="s">
        <v>66</v>
      </c>
      <c r="H24" s="101" t="s">
        <v>67</v>
      </c>
      <c r="I24" s="101" t="s">
        <v>68</v>
      </c>
      <c r="J24" s="101"/>
      <c r="K24" s="101"/>
      <c r="L24" s="101"/>
      <c r="M24" s="101"/>
      <c r="N24" s="101"/>
      <c r="O24" s="101"/>
      <c r="P24" s="101"/>
      <c r="Q24" s="101"/>
      <c r="R24" s="101"/>
      <c r="S24" s="101"/>
      <c r="T24" s="101"/>
      <c r="U24" s="101"/>
      <c r="V24" s="101"/>
      <c r="W24" s="101"/>
      <c r="X24" s="101"/>
      <c r="Y24" s="101"/>
      <c r="Z24" s="101"/>
      <c r="AA24" s="101"/>
      <c r="AB24" s="101"/>
      <c r="AC24" s="102"/>
      <c r="AD24" s="101" t="s">
        <v>235</v>
      </c>
      <c r="AE24" s="103">
        <v>108234.1</v>
      </c>
      <c r="AF24" s="103">
        <v>108139</v>
      </c>
      <c r="AG24" s="103">
        <v>145104.79999999999</v>
      </c>
      <c r="AH24" s="103">
        <v>21351.3</v>
      </c>
      <c r="AI24" s="103">
        <v>0</v>
      </c>
      <c r="AJ24" s="103">
        <v>0</v>
      </c>
      <c r="AK24" s="48">
        <v>0</v>
      </c>
      <c r="AL24" s="48">
        <v>0</v>
      </c>
      <c r="AM24" s="103">
        <v>11025</v>
      </c>
      <c r="AN24" s="48">
        <v>11500</v>
      </c>
      <c r="AO24" s="48">
        <f t="shared" si="11"/>
        <v>0</v>
      </c>
      <c r="AP24" s="48">
        <f t="shared" si="12"/>
        <v>0</v>
      </c>
      <c r="AQ24" s="48">
        <f t="shared" si="3"/>
        <v>108139</v>
      </c>
      <c r="AR24" s="48">
        <f t="shared" si="4"/>
        <v>145104.79999999999</v>
      </c>
      <c r="AS24" s="48">
        <f t="shared" si="5"/>
        <v>21351.3</v>
      </c>
      <c r="AT24" s="48">
        <f t="shared" si="6"/>
        <v>0</v>
      </c>
      <c r="AU24" s="48">
        <f t="shared" si="7"/>
        <v>11025</v>
      </c>
      <c r="AV24" s="48">
        <f t="shared" si="8"/>
        <v>11500</v>
      </c>
      <c r="AW24" s="104" t="s">
        <v>56</v>
      </c>
      <c r="AX24" s="39"/>
      <c r="AY24" s="40"/>
      <c r="BA24" s="40"/>
    </row>
    <row r="25" spans="1:53" s="6" customFormat="1" ht="1.5" customHeight="1" x14ac:dyDescent="0.3">
      <c r="A25" s="91" t="s">
        <v>69</v>
      </c>
      <c r="B25" s="92" t="s">
        <v>70</v>
      </c>
      <c r="C25" s="93" t="s">
        <v>46</v>
      </c>
      <c r="D25" s="94" t="s">
        <v>71</v>
      </c>
      <c r="E25" s="94" t="s">
        <v>48</v>
      </c>
      <c r="F25" s="94"/>
      <c r="G25" s="94"/>
      <c r="H25" s="94"/>
      <c r="I25" s="94"/>
      <c r="J25" s="94"/>
      <c r="K25" s="94"/>
      <c r="L25" s="94"/>
      <c r="M25" s="94"/>
      <c r="N25" s="94"/>
      <c r="O25" s="94"/>
      <c r="P25" s="94"/>
      <c r="Q25" s="94"/>
      <c r="R25" s="94"/>
      <c r="S25" s="94"/>
      <c r="T25" s="94"/>
      <c r="U25" s="94"/>
      <c r="V25" s="94"/>
      <c r="W25" s="94"/>
      <c r="X25" s="94"/>
      <c r="Y25" s="94"/>
      <c r="Z25" s="94"/>
      <c r="AA25" s="94"/>
      <c r="AB25" s="94"/>
      <c r="AC25" s="94" t="s">
        <v>72</v>
      </c>
      <c r="AD25" s="95" t="s">
        <v>73</v>
      </c>
      <c r="AE25" s="96">
        <v>0</v>
      </c>
      <c r="AF25" s="96">
        <v>0</v>
      </c>
      <c r="AG25" s="96" t="s">
        <v>50</v>
      </c>
      <c r="AH25" s="96">
        <v>0</v>
      </c>
      <c r="AI25" s="96">
        <v>0</v>
      </c>
      <c r="AJ25" s="96">
        <v>0</v>
      </c>
      <c r="AK25" s="48">
        <f t="shared" ref="AK25:AK62" si="13">AE25</f>
        <v>0</v>
      </c>
      <c r="AL25" s="48">
        <f t="shared" si="9"/>
        <v>0</v>
      </c>
      <c r="AM25" s="96" t="s">
        <v>50</v>
      </c>
      <c r="AN25" s="48">
        <f t="shared" si="10"/>
        <v>0</v>
      </c>
      <c r="AO25" s="48">
        <f t="shared" si="11"/>
        <v>0</v>
      </c>
      <c r="AP25" s="48">
        <f t="shared" si="12"/>
        <v>0</v>
      </c>
      <c r="AQ25" s="48">
        <f t="shared" si="3"/>
        <v>0</v>
      </c>
      <c r="AR25" s="48" t="str">
        <f t="shared" si="4"/>
        <v>-</v>
      </c>
      <c r="AS25" s="48">
        <f t="shared" si="5"/>
        <v>0</v>
      </c>
      <c r="AT25" s="48">
        <f t="shared" si="6"/>
        <v>0</v>
      </c>
      <c r="AU25" s="48" t="str">
        <f t="shared" si="7"/>
        <v>-</v>
      </c>
      <c r="AV25" s="48">
        <f t="shared" si="8"/>
        <v>0</v>
      </c>
      <c r="AW25" s="97" t="s">
        <v>50</v>
      </c>
      <c r="AX25" s="39"/>
      <c r="AY25" s="40"/>
      <c r="BA25" s="40"/>
    </row>
    <row r="26" spans="1:53" s="6" customFormat="1" ht="160.5" customHeight="1" x14ac:dyDescent="0.3">
      <c r="A26" s="91" t="s">
        <v>74</v>
      </c>
      <c r="B26" s="92" t="s">
        <v>75</v>
      </c>
      <c r="C26" s="93" t="s">
        <v>46</v>
      </c>
      <c r="D26" s="94" t="s">
        <v>76</v>
      </c>
      <c r="E26" s="94" t="s">
        <v>48</v>
      </c>
      <c r="F26" s="94"/>
      <c r="G26" s="94"/>
      <c r="H26" s="94"/>
      <c r="I26" s="94"/>
      <c r="J26" s="94"/>
      <c r="K26" s="94"/>
      <c r="L26" s="94"/>
      <c r="M26" s="94"/>
      <c r="N26" s="94"/>
      <c r="O26" s="94"/>
      <c r="P26" s="94"/>
      <c r="Q26" s="94"/>
      <c r="R26" s="94"/>
      <c r="S26" s="94"/>
      <c r="T26" s="94"/>
      <c r="U26" s="94"/>
      <c r="V26" s="94"/>
      <c r="W26" s="94"/>
      <c r="X26" s="94"/>
      <c r="Y26" s="94"/>
      <c r="Z26" s="94"/>
      <c r="AA26" s="94"/>
      <c r="AB26" s="94"/>
      <c r="AC26" s="94" t="s">
        <v>77</v>
      </c>
      <c r="AD26" s="95" t="s">
        <v>78</v>
      </c>
      <c r="AE26" s="96">
        <v>2500</v>
      </c>
      <c r="AF26" s="96">
        <v>1349.4</v>
      </c>
      <c r="AG26" s="96">
        <v>5300</v>
      </c>
      <c r="AH26" s="96">
        <v>2000</v>
      </c>
      <c r="AI26" s="96">
        <v>2000</v>
      </c>
      <c r="AJ26" s="96">
        <v>3000</v>
      </c>
      <c r="AK26" s="48">
        <f t="shared" si="13"/>
        <v>2500</v>
      </c>
      <c r="AL26" s="48">
        <f t="shared" si="9"/>
        <v>1349.4</v>
      </c>
      <c r="AM26" s="96">
        <v>5300</v>
      </c>
      <c r="AN26" s="48">
        <f t="shared" si="10"/>
        <v>2000</v>
      </c>
      <c r="AO26" s="48">
        <f t="shared" si="11"/>
        <v>2000</v>
      </c>
      <c r="AP26" s="48">
        <f t="shared" si="12"/>
        <v>3000</v>
      </c>
      <c r="AQ26" s="48">
        <f t="shared" si="3"/>
        <v>1349.4</v>
      </c>
      <c r="AR26" s="48">
        <f t="shared" si="4"/>
        <v>5300</v>
      </c>
      <c r="AS26" s="48">
        <f t="shared" si="5"/>
        <v>2000</v>
      </c>
      <c r="AT26" s="48">
        <f t="shared" si="6"/>
        <v>1349.4</v>
      </c>
      <c r="AU26" s="48">
        <f t="shared" si="7"/>
        <v>5300</v>
      </c>
      <c r="AV26" s="48">
        <f t="shared" si="8"/>
        <v>2000</v>
      </c>
      <c r="AW26" s="97" t="s">
        <v>56</v>
      </c>
      <c r="AX26" s="39"/>
      <c r="AY26" s="40"/>
      <c r="BA26" s="40"/>
    </row>
    <row r="27" spans="1:53" s="6" customFormat="1" ht="163.5" customHeight="1" x14ac:dyDescent="0.3">
      <c r="A27" s="91" t="s">
        <v>79</v>
      </c>
      <c r="B27" s="92" t="s">
        <v>80</v>
      </c>
      <c r="C27" s="93" t="s">
        <v>46</v>
      </c>
      <c r="D27" s="94" t="s">
        <v>81</v>
      </c>
      <c r="E27" s="94" t="s">
        <v>48</v>
      </c>
      <c r="F27" s="94"/>
      <c r="G27" s="94"/>
      <c r="H27" s="94"/>
      <c r="I27" s="94"/>
      <c r="J27" s="94"/>
      <c r="K27" s="94"/>
      <c r="L27" s="94"/>
      <c r="M27" s="94"/>
      <c r="N27" s="94"/>
      <c r="O27" s="94"/>
      <c r="P27" s="94"/>
      <c r="Q27" s="94"/>
      <c r="R27" s="94"/>
      <c r="S27" s="94"/>
      <c r="T27" s="94"/>
      <c r="U27" s="94"/>
      <c r="V27" s="94"/>
      <c r="W27" s="94"/>
      <c r="X27" s="94"/>
      <c r="Y27" s="94"/>
      <c r="Z27" s="94"/>
      <c r="AA27" s="94"/>
      <c r="AB27" s="94"/>
      <c r="AC27" s="94" t="s">
        <v>77</v>
      </c>
      <c r="AD27" s="95" t="s">
        <v>82</v>
      </c>
      <c r="AE27" s="96">
        <v>2000</v>
      </c>
      <c r="AF27" s="96">
        <v>1884.9</v>
      </c>
      <c r="AG27" s="96">
        <v>1923</v>
      </c>
      <c r="AH27" s="96">
        <v>2000</v>
      </c>
      <c r="AI27" s="96">
        <v>2000</v>
      </c>
      <c r="AJ27" s="96">
        <v>0</v>
      </c>
      <c r="AK27" s="48">
        <f t="shared" si="13"/>
        <v>2000</v>
      </c>
      <c r="AL27" s="48">
        <f t="shared" si="9"/>
        <v>1884.9</v>
      </c>
      <c r="AM27" s="96">
        <v>1923</v>
      </c>
      <c r="AN27" s="48">
        <f t="shared" si="10"/>
        <v>2000</v>
      </c>
      <c r="AO27" s="48">
        <f t="shared" si="11"/>
        <v>2000</v>
      </c>
      <c r="AP27" s="48">
        <f t="shared" si="12"/>
        <v>0</v>
      </c>
      <c r="AQ27" s="48">
        <f t="shared" si="3"/>
        <v>1884.9</v>
      </c>
      <c r="AR27" s="48">
        <f t="shared" si="4"/>
        <v>1923</v>
      </c>
      <c r="AS27" s="48">
        <f t="shared" si="5"/>
        <v>2000</v>
      </c>
      <c r="AT27" s="48">
        <f t="shared" si="6"/>
        <v>1884.9</v>
      </c>
      <c r="AU27" s="48">
        <f t="shared" si="7"/>
        <v>1923</v>
      </c>
      <c r="AV27" s="48">
        <f t="shared" si="8"/>
        <v>2000</v>
      </c>
      <c r="AW27" s="97" t="s">
        <v>83</v>
      </c>
      <c r="AX27" s="39"/>
      <c r="AY27" s="40"/>
      <c r="BA27" s="40"/>
    </row>
    <row r="28" spans="1:53" s="6" customFormat="1" ht="158.25" customHeight="1" x14ac:dyDescent="0.3">
      <c r="A28" s="91" t="s">
        <v>84</v>
      </c>
      <c r="B28" s="92" t="s">
        <v>85</v>
      </c>
      <c r="C28" s="93" t="s">
        <v>46</v>
      </c>
      <c r="D28" s="94" t="s">
        <v>86</v>
      </c>
      <c r="E28" s="94" t="s">
        <v>48</v>
      </c>
      <c r="F28" s="94"/>
      <c r="G28" s="94"/>
      <c r="H28" s="94"/>
      <c r="I28" s="94"/>
      <c r="J28" s="94"/>
      <c r="K28" s="94"/>
      <c r="L28" s="94"/>
      <c r="M28" s="94"/>
      <c r="N28" s="94"/>
      <c r="O28" s="94"/>
      <c r="P28" s="94"/>
      <c r="Q28" s="94"/>
      <c r="R28" s="94"/>
      <c r="S28" s="94"/>
      <c r="T28" s="94"/>
      <c r="U28" s="94"/>
      <c r="V28" s="94"/>
      <c r="W28" s="94"/>
      <c r="X28" s="94"/>
      <c r="Y28" s="94"/>
      <c r="Z28" s="94"/>
      <c r="AA28" s="94"/>
      <c r="AB28" s="94"/>
      <c r="AC28" s="94" t="s">
        <v>77</v>
      </c>
      <c r="AD28" s="95" t="s">
        <v>87</v>
      </c>
      <c r="AE28" s="96">
        <v>230.6</v>
      </c>
      <c r="AF28" s="96">
        <v>201</v>
      </c>
      <c r="AG28" s="96">
        <v>558</v>
      </c>
      <c r="AH28" s="96">
        <v>500</v>
      </c>
      <c r="AI28" s="96">
        <v>500</v>
      </c>
      <c r="AJ28" s="96">
        <v>500</v>
      </c>
      <c r="AK28" s="48">
        <f t="shared" si="13"/>
        <v>230.6</v>
      </c>
      <c r="AL28" s="48">
        <f t="shared" si="9"/>
        <v>201</v>
      </c>
      <c r="AM28" s="96">
        <v>337</v>
      </c>
      <c r="AN28" s="48">
        <v>0</v>
      </c>
      <c r="AO28" s="48">
        <f t="shared" si="11"/>
        <v>500</v>
      </c>
      <c r="AP28" s="48">
        <f t="shared" si="12"/>
        <v>500</v>
      </c>
      <c r="AQ28" s="48">
        <f t="shared" si="3"/>
        <v>201</v>
      </c>
      <c r="AR28" s="48">
        <f t="shared" si="4"/>
        <v>558</v>
      </c>
      <c r="AS28" s="48">
        <f t="shared" si="5"/>
        <v>500</v>
      </c>
      <c r="AT28" s="48">
        <f t="shared" si="6"/>
        <v>201</v>
      </c>
      <c r="AU28" s="48">
        <f t="shared" si="7"/>
        <v>337</v>
      </c>
      <c r="AV28" s="48">
        <f t="shared" si="8"/>
        <v>0</v>
      </c>
      <c r="AW28" s="97" t="s">
        <v>56</v>
      </c>
      <c r="AX28" s="39"/>
      <c r="AY28" s="40"/>
      <c r="BA28" s="40"/>
    </row>
    <row r="29" spans="1:53" s="6" customFormat="1" ht="408.75" customHeight="1" x14ac:dyDescent="0.3">
      <c r="A29" s="91" t="s">
        <v>88</v>
      </c>
      <c r="B29" s="92" t="s">
        <v>89</v>
      </c>
      <c r="C29" s="93" t="s">
        <v>46</v>
      </c>
      <c r="D29" s="94" t="s">
        <v>90</v>
      </c>
      <c r="E29" s="94" t="s">
        <v>48</v>
      </c>
      <c r="F29" s="94"/>
      <c r="G29" s="94"/>
      <c r="H29" s="94"/>
      <c r="I29" s="94"/>
      <c r="J29" s="94"/>
      <c r="K29" s="94"/>
      <c r="L29" s="94"/>
      <c r="M29" s="94"/>
      <c r="N29" s="94"/>
      <c r="O29" s="94"/>
      <c r="P29" s="94"/>
      <c r="Q29" s="94"/>
      <c r="R29" s="94"/>
      <c r="S29" s="94"/>
      <c r="T29" s="94"/>
      <c r="U29" s="94"/>
      <c r="V29" s="94"/>
      <c r="W29" s="94"/>
      <c r="X29" s="94"/>
      <c r="Y29" s="94"/>
      <c r="Z29" s="94"/>
      <c r="AA29" s="94"/>
      <c r="AB29" s="94"/>
      <c r="AC29" s="94" t="s">
        <v>91</v>
      </c>
      <c r="AD29" s="95" t="s">
        <v>207</v>
      </c>
      <c r="AE29" s="96">
        <v>159823.20000000001</v>
      </c>
      <c r="AF29" s="96">
        <v>134439.79999999999</v>
      </c>
      <c r="AG29" s="96">
        <v>154604.20000000001</v>
      </c>
      <c r="AH29" s="96">
        <v>169310</v>
      </c>
      <c r="AI29" s="96">
        <v>110307</v>
      </c>
      <c r="AJ29" s="96">
        <v>173508.5</v>
      </c>
      <c r="AK29" s="48">
        <f t="shared" si="13"/>
        <v>159823.20000000001</v>
      </c>
      <c r="AL29" s="48">
        <f t="shared" si="9"/>
        <v>134439.79999999999</v>
      </c>
      <c r="AM29" s="96">
        <v>154604.20000000001</v>
      </c>
      <c r="AN29" s="48">
        <f t="shared" si="10"/>
        <v>169310</v>
      </c>
      <c r="AO29" s="48">
        <f t="shared" si="11"/>
        <v>110307</v>
      </c>
      <c r="AP29" s="48">
        <f t="shared" si="12"/>
        <v>173508.5</v>
      </c>
      <c r="AQ29" s="48">
        <f t="shared" si="3"/>
        <v>134439.79999999999</v>
      </c>
      <c r="AR29" s="48">
        <f t="shared" si="4"/>
        <v>154604.20000000001</v>
      </c>
      <c r="AS29" s="48">
        <f t="shared" si="5"/>
        <v>169310</v>
      </c>
      <c r="AT29" s="48">
        <f t="shared" si="6"/>
        <v>134439.79999999999</v>
      </c>
      <c r="AU29" s="48">
        <f t="shared" si="7"/>
        <v>154604.20000000001</v>
      </c>
      <c r="AV29" s="48">
        <f t="shared" si="8"/>
        <v>169310</v>
      </c>
      <c r="AW29" s="97" t="s">
        <v>92</v>
      </c>
      <c r="AX29" s="39"/>
      <c r="AY29" s="40"/>
      <c r="BA29" s="40"/>
    </row>
    <row r="30" spans="1:53" s="6" customFormat="1" ht="186" customHeight="1" x14ac:dyDescent="0.3">
      <c r="A30" s="98"/>
      <c r="B30" s="99"/>
      <c r="C30" s="100"/>
      <c r="D30" s="101"/>
      <c r="E30" s="101"/>
      <c r="F30" s="101" t="s">
        <v>93</v>
      </c>
      <c r="G30" s="101" t="s">
        <v>66</v>
      </c>
      <c r="H30" s="101" t="s">
        <v>67</v>
      </c>
      <c r="I30" s="101" t="s">
        <v>94</v>
      </c>
      <c r="J30" s="101"/>
      <c r="K30" s="101"/>
      <c r="L30" s="101"/>
      <c r="M30" s="101"/>
      <c r="N30" s="101"/>
      <c r="O30" s="101"/>
      <c r="P30" s="101"/>
      <c r="Q30" s="101"/>
      <c r="R30" s="101"/>
      <c r="S30" s="101"/>
      <c r="T30" s="101"/>
      <c r="U30" s="101"/>
      <c r="V30" s="101"/>
      <c r="W30" s="101"/>
      <c r="X30" s="101"/>
      <c r="Y30" s="101"/>
      <c r="Z30" s="101"/>
      <c r="AA30" s="101"/>
      <c r="AB30" s="101"/>
      <c r="AC30" s="102"/>
      <c r="AD30" s="101" t="s">
        <v>225</v>
      </c>
      <c r="AE30" s="103">
        <v>19696.5</v>
      </c>
      <c r="AF30" s="103">
        <v>19696.5</v>
      </c>
      <c r="AG30" s="103">
        <v>21643.200000000001</v>
      </c>
      <c r="AH30" s="103">
        <v>21643.200000000001</v>
      </c>
      <c r="AI30" s="103">
        <v>21643.200000000001</v>
      </c>
      <c r="AJ30" s="103">
        <v>22508</v>
      </c>
      <c r="AK30" s="48">
        <f t="shared" si="13"/>
        <v>19696.5</v>
      </c>
      <c r="AL30" s="48">
        <f t="shared" si="9"/>
        <v>19696.5</v>
      </c>
      <c r="AM30" s="103">
        <v>21643.200000000001</v>
      </c>
      <c r="AN30" s="48">
        <f t="shared" si="10"/>
        <v>21643.200000000001</v>
      </c>
      <c r="AO30" s="48">
        <f t="shared" si="11"/>
        <v>21643.200000000001</v>
      </c>
      <c r="AP30" s="48">
        <f t="shared" si="12"/>
        <v>22508</v>
      </c>
      <c r="AQ30" s="48">
        <f t="shared" si="3"/>
        <v>19696.5</v>
      </c>
      <c r="AR30" s="48">
        <f t="shared" si="4"/>
        <v>21643.200000000001</v>
      </c>
      <c r="AS30" s="48">
        <f t="shared" si="5"/>
        <v>21643.200000000001</v>
      </c>
      <c r="AT30" s="48">
        <f t="shared" si="6"/>
        <v>19696.5</v>
      </c>
      <c r="AU30" s="48">
        <f t="shared" si="7"/>
        <v>21643.200000000001</v>
      </c>
      <c r="AV30" s="48">
        <f t="shared" si="8"/>
        <v>21643.200000000001</v>
      </c>
      <c r="AW30" s="104" t="s">
        <v>92</v>
      </c>
      <c r="AX30" s="39"/>
      <c r="AY30" s="40"/>
      <c r="BA30" s="40"/>
    </row>
    <row r="31" spans="1:53" s="6" customFormat="1" ht="165.75" customHeight="1" x14ac:dyDescent="0.3">
      <c r="A31" s="91" t="s">
        <v>95</v>
      </c>
      <c r="B31" s="92" t="s">
        <v>96</v>
      </c>
      <c r="C31" s="93" t="s">
        <v>46</v>
      </c>
      <c r="D31" s="94" t="s">
        <v>97</v>
      </c>
      <c r="E31" s="94" t="s">
        <v>48</v>
      </c>
      <c r="F31" s="94"/>
      <c r="G31" s="94"/>
      <c r="H31" s="94"/>
      <c r="I31" s="94"/>
      <c r="J31" s="94"/>
      <c r="K31" s="94"/>
      <c r="L31" s="94"/>
      <c r="M31" s="94"/>
      <c r="N31" s="94"/>
      <c r="O31" s="94"/>
      <c r="P31" s="94"/>
      <c r="Q31" s="94"/>
      <c r="R31" s="94"/>
      <c r="S31" s="94"/>
      <c r="T31" s="94"/>
      <c r="U31" s="94"/>
      <c r="V31" s="94"/>
      <c r="W31" s="94"/>
      <c r="X31" s="94"/>
      <c r="Y31" s="94"/>
      <c r="Z31" s="94"/>
      <c r="AA31" s="94"/>
      <c r="AB31" s="94"/>
      <c r="AC31" s="94" t="s">
        <v>98</v>
      </c>
      <c r="AD31" s="95" t="s">
        <v>99</v>
      </c>
      <c r="AE31" s="96">
        <v>50415.9</v>
      </c>
      <c r="AF31" s="96">
        <v>47111.7</v>
      </c>
      <c r="AG31" s="96">
        <v>92238.9</v>
      </c>
      <c r="AH31" s="96">
        <v>83911.3</v>
      </c>
      <c r="AI31" s="96">
        <v>50280.6</v>
      </c>
      <c r="AJ31" s="96">
        <v>39414.9</v>
      </c>
      <c r="AK31" s="48">
        <f t="shared" si="13"/>
        <v>50415.9</v>
      </c>
      <c r="AL31" s="48">
        <f t="shared" si="9"/>
        <v>47111.7</v>
      </c>
      <c r="AM31" s="96">
        <v>92238.9</v>
      </c>
      <c r="AN31" s="48">
        <f t="shared" si="10"/>
        <v>83911.3</v>
      </c>
      <c r="AO31" s="48">
        <f t="shared" si="11"/>
        <v>50280.6</v>
      </c>
      <c r="AP31" s="48">
        <f t="shared" si="12"/>
        <v>39414.9</v>
      </c>
      <c r="AQ31" s="48">
        <f t="shared" si="3"/>
        <v>47111.7</v>
      </c>
      <c r="AR31" s="48">
        <f t="shared" si="4"/>
        <v>92238.9</v>
      </c>
      <c r="AS31" s="48">
        <f t="shared" si="5"/>
        <v>83911.3</v>
      </c>
      <c r="AT31" s="48">
        <f t="shared" si="6"/>
        <v>47111.7</v>
      </c>
      <c r="AU31" s="48">
        <f t="shared" si="7"/>
        <v>92238.9</v>
      </c>
      <c r="AV31" s="48">
        <f t="shared" si="8"/>
        <v>83911.3</v>
      </c>
      <c r="AW31" s="97" t="s">
        <v>92</v>
      </c>
      <c r="AX31" s="39"/>
      <c r="AY31" s="40"/>
      <c r="BA31" s="40"/>
    </row>
    <row r="32" spans="1:53" s="6" customFormat="1" ht="192" customHeight="1" x14ac:dyDescent="0.3">
      <c r="A32" s="98"/>
      <c r="B32" s="99"/>
      <c r="C32" s="100"/>
      <c r="D32" s="101"/>
      <c r="E32" s="101"/>
      <c r="F32" s="101" t="s">
        <v>93</v>
      </c>
      <c r="G32" s="101" t="s">
        <v>66</v>
      </c>
      <c r="H32" s="101" t="s">
        <v>67</v>
      </c>
      <c r="I32" s="101" t="s">
        <v>94</v>
      </c>
      <c r="J32" s="101"/>
      <c r="K32" s="101"/>
      <c r="L32" s="101"/>
      <c r="M32" s="101"/>
      <c r="N32" s="101"/>
      <c r="O32" s="101"/>
      <c r="P32" s="101"/>
      <c r="Q32" s="101"/>
      <c r="R32" s="101"/>
      <c r="S32" s="101"/>
      <c r="T32" s="101"/>
      <c r="U32" s="101"/>
      <c r="V32" s="101"/>
      <c r="W32" s="101"/>
      <c r="X32" s="101"/>
      <c r="Y32" s="101"/>
      <c r="Z32" s="101"/>
      <c r="AA32" s="101"/>
      <c r="AB32" s="101"/>
      <c r="AC32" s="102"/>
      <c r="AD32" s="101" t="s">
        <v>100</v>
      </c>
      <c r="AE32" s="103">
        <v>23475.1</v>
      </c>
      <c r="AF32" s="103">
        <v>23475.1</v>
      </c>
      <c r="AG32" s="103">
        <v>24225</v>
      </c>
      <c r="AH32" s="103">
        <v>24255</v>
      </c>
      <c r="AI32" s="103">
        <v>24255</v>
      </c>
      <c r="AJ32" s="103">
        <v>25225</v>
      </c>
      <c r="AK32" s="48">
        <f t="shared" si="13"/>
        <v>23475.1</v>
      </c>
      <c r="AL32" s="48">
        <f t="shared" si="9"/>
        <v>23475.1</v>
      </c>
      <c r="AM32" s="103">
        <v>24225</v>
      </c>
      <c r="AN32" s="48">
        <f t="shared" si="10"/>
        <v>24255</v>
      </c>
      <c r="AO32" s="48">
        <f t="shared" si="11"/>
        <v>24255</v>
      </c>
      <c r="AP32" s="48">
        <f t="shared" si="12"/>
        <v>25225</v>
      </c>
      <c r="AQ32" s="48">
        <f t="shared" si="3"/>
        <v>23475.1</v>
      </c>
      <c r="AR32" s="48">
        <f t="shared" si="4"/>
        <v>24225</v>
      </c>
      <c r="AS32" s="48">
        <f t="shared" si="5"/>
        <v>24255</v>
      </c>
      <c r="AT32" s="48">
        <f t="shared" si="6"/>
        <v>23475.1</v>
      </c>
      <c r="AU32" s="48">
        <f t="shared" si="7"/>
        <v>24225</v>
      </c>
      <c r="AV32" s="48">
        <f t="shared" si="8"/>
        <v>24255</v>
      </c>
      <c r="AW32" s="104" t="s">
        <v>92</v>
      </c>
      <c r="AX32" s="39"/>
      <c r="AY32" s="40"/>
      <c r="BA32" s="40"/>
    </row>
    <row r="33" spans="1:53" s="6" customFormat="1" ht="162" customHeight="1" x14ac:dyDescent="0.3">
      <c r="A33" s="91" t="s">
        <v>101</v>
      </c>
      <c r="B33" s="92" t="s">
        <v>102</v>
      </c>
      <c r="C33" s="93" t="s">
        <v>46</v>
      </c>
      <c r="D33" s="94" t="s">
        <v>103</v>
      </c>
      <c r="E33" s="94" t="s">
        <v>48</v>
      </c>
      <c r="F33" s="94"/>
      <c r="G33" s="94"/>
      <c r="H33" s="94"/>
      <c r="I33" s="94"/>
      <c r="J33" s="94"/>
      <c r="K33" s="94"/>
      <c r="L33" s="94"/>
      <c r="M33" s="94"/>
      <c r="N33" s="94"/>
      <c r="O33" s="94"/>
      <c r="P33" s="94"/>
      <c r="Q33" s="94"/>
      <c r="R33" s="94"/>
      <c r="S33" s="94"/>
      <c r="T33" s="94"/>
      <c r="U33" s="94"/>
      <c r="V33" s="94"/>
      <c r="W33" s="94"/>
      <c r="X33" s="94"/>
      <c r="Y33" s="94"/>
      <c r="Z33" s="94"/>
      <c r="AA33" s="94"/>
      <c r="AB33" s="94"/>
      <c r="AC33" s="94" t="s">
        <v>104</v>
      </c>
      <c r="AD33" s="95" t="s">
        <v>105</v>
      </c>
      <c r="AE33" s="96">
        <v>9207</v>
      </c>
      <c r="AF33" s="96">
        <v>9206.7000000000007</v>
      </c>
      <c r="AG33" s="96">
        <v>46785</v>
      </c>
      <c r="AH33" s="96">
        <v>5350</v>
      </c>
      <c r="AI33" s="96">
        <v>199000</v>
      </c>
      <c r="AJ33" s="96">
        <v>5000</v>
      </c>
      <c r="AK33" s="48">
        <v>5407</v>
      </c>
      <c r="AL33" s="48">
        <v>5406.7</v>
      </c>
      <c r="AM33" s="96">
        <v>6082.2</v>
      </c>
      <c r="AN33" s="48">
        <f t="shared" si="10"/>
        <v>5350</v>
      </c>
      <c r="AO33" s="48">
        <v>5000</v>
      </c>
      <c r="AP33" s="48">
        <f t="shared" si="12"/>
        <v>5000</v>
      </c>
      <c r="AQ33" s="48">
        <f t="shared" si="3"/>
        <v>9206.7000000000007</v>
      </c>
      <c r="AR33" s="48">
        <f t="shared" si="4"/>
        <v>46785</v>
      </c>
      <c r="AS33" s="48">
        <f t="shared" si="5"/>
        <v>5350</v>
      </c>
      <c r="AT33" s="48">
        <f t="shared" si="6"/>
        <v>5406.7</v>
      </c>
      <c r="AU33" s="48">
        <f t="shared" si="7"/>
        <v>6082.2</v>
      </c>
      <c r="AV33" s="48">
        <f t="shared" si="8"/>
        <v>5350</v>
      </c>
      <c r="AW33" s="97" t="s">
        <v>56</v>
      </c>
      <c r="AX33" s="39"/>
      <c r="AY33" s="40"/>
      <c r="BA33" s="40"/>
    </row>
    <row r="34" spans="1:53" s="6" customFormat="1" ht="168" customHeight="1" x14ac:dyDescent="0.3">
      <c r="A34" s="91" t="s">
        <v>106</v>
      </c>
      <c r="B34" s="92" t="s">
        <v>107</v>
      </c>
      <c r="C34" s="93" t="s">
        <v>46</v>
      </c>
      <c r="D34" s="94" t="s">
        <v>108</v>
      </c>
      <c r="E34" s="94" t="s">
        <v>48</v>
      </c>
      <c r="F34" s="94"/>
      <c r="G34" s="94"/>
      <c r="H34" s="94"/>
      <c r="I34" s="94"/>
      <c r="J34" s="94"/>
      <c r="K34" s="94"/>
      <c r="L34" s="94"/>
      <c r="M34" s="94"/>
      <c r="N34" s="94"/>
      <c r="O34" s="94"/>
      <c r="P34" s="94"/>
      <c r="Q34" s="94"/>
      <c r="R34" s="94"/>
      <c r="S34" s="94"/>
      <c r="T34" s="94"/>
      <c r="U34" s="94"/>
      <c r="V34" s="94"/>
      <c r="W34" s="94"/>
      <c r="X34" s="94"/>
      <c r="Y34" s="94"/>
      <c r="Z34" s="94"/>
      <c r="AA34" s="94"/>
      <c r="AB34" s="94"/>
      <c r="AC34" s="94" t="s">
        <v>109</v>
      </c>
      <c r="AD34" s="95" t="s">
        <v>231</v>
      </c>
      <c r="AE34" s="96">
        <v>170914.7</v>
      </c>
      <c r="AF34" s="96">
        <v>133683.5</v>
      </c>
      <c r="AG34" s="96">
        <v>23787.5</v>
      </c>
      <c r="AH34" s="96">
        <v>12331.1</v>
      </c>
      <c r="AI34" s="96">
        <v>6100</v>
      </c>
      <c r="AJ34" s="96">
        <v>92939.7</v>
      </c>
      <c r="AK34" s="48">
        <f t="shared" si="13"/>
        <v>170914.7</v>
      </c>
      <c r="AL34" s="48">
        <f t="shared" si="9"/>
        <v>133683.5</v>
      </c>
      <c r="AM34" s="96">
        <v>23787.5</v>
      </c>
      <c r="AN34" s="48">
        <f t="shared" si="10"/>
        <v>12331.1</v>
      </c>
      <c r="AO34" s="48">
        <f t="shared" si="11"/>
        <v>6100</v>
      </c>
      <c r="AP34" s="48">
        <f t="shared" si="12"/>
        <v>92939.7</v>
      </c>
      <c r="AQ34" s="48">
        <f t="shared" si="3"/>
        <v>133683.5</v>
      </c>
      <c r="AR34" s="48">
        <f t="shared" si="4"/>
        <v>23787.5</v>
      </c>
      <c r="AS34" s="48">
        <f t="shared" si="5"/>
        <v>12331.1</v>
      </c>
      <c r="AT34" s="48">
        <f t="shared" si="6"/>
        <v>133683.5</v>
      </c>
      <c r="AU34" s="48">
        <f t="shared" si="7"/>
        <v>23787.5</v>
      </c>
      <c r="AV34" s="48">
        <f t="shared" si="8"/>
        <v>12331.1</v>
      </c>
      <c r="AW34" s="97" t="s">
        <v>56</v>
      </c>
      <c r="AX34" s="39"/>
      <c r="AY34" s="40"/>
      <c r="BA34" s="40"/>
    </row>
    <row r="35" spans="1:53" s="6" customFormat="1" ht="324.75" customHeight="1" x14ac:dyDescent="0.3">
      <c r="A35" s="91" t="s">
        <v>111</v>
      </c>
      <c r="B35" s="92" t="s">
        <v>112</v>
      </c>
      <c r="C35" s="93" t="s">
        <v>46</v>
      </c>
      <c r="D35" s="94" t="s">
        <v>113</v>
      </c>
      <c r="E35" s="94" t="s">
        <v>48</v>
      </c>
      <c r="F35" s="94"/>
      <c r="G35" s="94"/>
      <c r="H35" s="94"/>
      <c r="I35" s="94"/>
      <c r="J35" s="94"/>
      <c r="K35" s="94"/>
      <c r="L35" s="94"/>
      <c r="M35" s="94"/>
      <c r="N35" s="94"/>
      <c r="O35" s="94"/>
      <c r="P35" s="94"/>
      <c r="Q35" s="94"/>
      <c r="R35" s="94"/>
      <c r="S35" s="94"/>
      <c r="T35" s="94"/>
      <c r="U35" s="94"/>
      <c r="V35" s="94"/>
      <c r="W35" s="94"/>
      <c r="X35" s="94"/>
      <c r="Y35" s="94"/>
      <c r="Z35" s="94"/>
      <c r="AA35" s="94"/>
      <c r="AB35" s="94"/>
      <c r="AC35" s="94" t="s">
        <v>77</v>
      </c>
      <c r="AD35" s="95" t="s">
        <v>114</v>
      </c>
      <c r="AE35" s="96">
        <v>93804.9</v>
      </c>
      <c r="AF35" s="96">
        <v>93036.9</v>
      </c>
      <c r="AG35" s="96">
        <v>87877.9</v>
      </c>
      <c r="AH35" s="96">
        <v>60500</v>
      </c>
      <c r="AI35" s="96">
        <v>66945</v>
      </c>
      <c r="AJ35" s="96">
        <v>40700</v>
      </c>
      <c r="AK35" s="48">
        <v>91575.4</v>
      </c>
      <c r="AL35" s="48">
        <v>90870.6</v>
      </c>
      <c r="AM35" s="96">
        <v>84825.9</v>
      </c>
      <c r="AN35" s="48">
        <f t="shared" si="10"/>
        <v>60500</v>
      </c>
      <c r="AO35" s="48">
        <f t="shared" si="11"/>
        <v>66945</v>
      </c>
      <c r="AP35" s="48">
        <f t="shared" si="12"/>
        <v>40700</v>
      </c>
      <c r="AQ35" s="48">
        <f t="shared" si="3"/>
        <v>93036.9</v>
      </c>
      <c r="AR35" s="48">
        <f t="shared" si="4"/>
        <v>87877.9</v>
      </c>
      <c r="AS35" s="48">
        <f t="shared" si="5"/>
        <v>60500</v>
      </c>
      <c r="AT35" s="48">
        <f t="shared" si="6"/>
        <v>90870.6</v>
      </c>
      <c r="AU35" s="48">
        <f t="shared" si="7"/>
        <v>84825.9</v>
      </c>
      <c r="AV35" s="48">
        <f t="shared" si="8"/>
        <v>60500</v>
      </c>
      <c r="AW35" s="97" t="s">
        <v>83</v>
      </c>
      <c r="AX35" s="39"/>
      <c r="AY35" s="40"/>
      <c r="BA35" s="40"/>
    </row>
    <row r="36" spans="1:53" s="6" customFormat="1" ht="409.6" customHeight="1" x14ac:dyDescent="0.3">
      <c r="A36" s="91" t="s">
        <v>115</v>
      </c>
      <c r="B36" s="92" t="s">
        <v>116</v>
      </c>
      <c r="C36" s="93" t="s">
        <v>46</v>
      </c>
      <c r="D36" s="94" t="s">
        <v>117</v>
      </c>
      <c r="E36" s="94" t="s">
        <v>48</v>
      </c>
      <c r="F36" s="94"/>
      <c r="G36" s="94"/>
      <c r="H36" s="94"/>
      <c r="I36" s="94"/>
      <c r="J36" s="94"/>
      <c r="K36" s="94"/>
      <c r="L36" s="94"/>
      <c r="M36" s="94"/>
      <c r="N36" s="94"/>
      <c r="O36" s="94"/>
      <c r="P36" s="94"/>
      <c r="Q36" s="94"/>
      <c r="R36" s="94"/>
      <c r="S36" s="94"/>
      <c r="T36" s="94"/>
      <c r="U36" s="94"/>
      <c r="V36" s="94"/>
      <c r="W36" s="94"/>
      <c r="X36" s="94"/>
      <c r="Y36" s="94"/>
      <c r="Z36" s="94"/>
      <c r="AA36" s="94"/>
      <c r="AB36" s="94"/>
      <c r="AC36" s="94" t="s">
        <v>118</v>
      </c>
      <c r="AD36" s="95" t="s">
        <v>119</v>
      </c>
      <c r="AE36" s="96">
        <v>450</v>
      </c>
      <c r="AF36" s="96">
        <v>145.30000000000001</v>
      </c>
      <c r="AG36" s="96">
        <v>0</v>
      </c>
      <c r="AH36" s="96">
        <v>0</v>
      </c>
      <c r="AI36" s="96">
        <v>0</v>
      </c>
      <c r="AJ36" s="96">
        <v>0</v>
      </c>
      <c r="AK36" s="48">
        <f t="shared" si="13"/>
        <v>450</v>
      </c>
      <c r="AL36" s="48">
        <f t="shared" si="9"/>
        <v>145.30000000000001</v>
      </c>
      <c r="AM36" s="96">
        <v>0</v>
      </c>
      <c r="AN36" s="48">
        <f t="shared" si="10"/>
        <v>0</v>
      </c>
      <c r="AO36" s="48">
        <f t="shared" si="11"/>
        <v>0</v>
      </c>
      <c r="AP36" s="48">
        <f t="shared" si="12"/>
        <v>0</v>
      </c>
      <c r="AQ36" s="48">
        <f t="shared" si="3"/>
        <v>145.30000000000001</v>
      </c>
      <c r="AR36" s="48">
        <f t="shared" si="4"/>
        <v>0</v>
      </c>
      <c r="AS36" s="48">
        <f t="shared" si="5"/>
        <v>0</v>
      </c>
      <c r="AT36" s="48">
        <f t="shared" si="6"/>
        <v>145.30000000000001</v>
      </c>
      <c r="AU36" s="48">
        <f t="shared" si="7"/>
        <v>0</v>
      </c>
      <c r="AV36" s="48">
        <f t="shared" si="8"/>
        <v>0</v>
      </c>
      <c r="AW36" s="97" t="s">
        <v>56</v>
      </c>
      <c r="AX36" s="39"/>
      <c r="AY36" s="40"/>
      <c r="BA36" s="40"/>
    </row>
    <row r="37" spans="1:53" s="6" customFormat="1" ht="154.5" customHeight="1" x14ac:dyDescent="0.3">
      <c r="A37" s="91" t="s">
        <v>120</v>
      </c>
      <c r="B37" s="92" t="s">
        <v>121</v>
      </c>
      <c r="C37" s="93" t="s">
        <v>46</v>
      </c>
      <c r="D37" s="94" t="s">
        <v>122</v>
      </c>
      <c r="E37" s="94" t="s">
        <v>48</v>
      </c>
      <c r="F37" s="94"/>
      <c r="G37" s="94"/>
      <c r="H37" s="94"/>
      <c r="I37" s="94"/>
      <c r="J37" s="94"/>
      <c r="K37" s="94"/>
      <c r="L37" s="94"/>
      <c r="M37" s="94"/>
      <c r="N37" s="94"/>
      <c r="O37" s="94"/>
      <c r="P37" s="94"/>
      <c r="Q37" s="94"/>
      <c r="R37" s="94"/>
      <c r="S37" s="94"/>
      <c r="T37" s="94"/>
      <c r="U37" s="94"/>
      <c r="V37" s="94"/>
      <c r="W37" s="94"/>
      <c r="X37" s="94"/>
      <c r="Y37" s="94"/>
      <c r="Z37" s="94"/>
      <c r="AA37" s="94"/>
      <c r="AB37" s="94"/>
      <c r="AC37" s="94" t="s">
        <v>91</v>
      </c>
      <c r="AD37" s="95" t="s">
        <v>209</v>
      </c>
      <c r="AE37" s="96">
        <v>2443.8000000000002</v>
      </c>
      <c r="AF37" s="96">
        <v>2321.3000000000002</v>
      </c>
      <c r="AG37" s="96">
        <v>2541.1</v>
      </c>
      <c r="AH37" s="96">
        <v>1750</v>
      </c>
      <c r="AI37" s="96">
        <v>250</v>
      </c>
      <c r="AJ37" s="96">
        <v>290</v>
      </c>
      <c r="AK37" s="48">
        <f t="shared" si="13"/>
        <v>2443.8000000000002</v>
      </c>
      <c r="AL37" s="48">
        <f t="shared" si="9"/>
        <v>2321.3000000000002</v>
      </c>
      <c r="AM37" s="96">
        <v>2541.1</v>
      </c>
      <c r="AN37" s="48">
        <f t="shared" si="10"/>
        <v>1750</v>
      </c>
      <c r="AO37" s="48">
        <f t="shared" si="11"/>
        <v>250</v>
      </c>
      <c r="AP37" s="48">
        <f t="shared" si="12"/>
        <v>290</v>
      </c>
      <c r="AQ37" s="48">
        <f t="shared" si="3"/>
        <v>2321.3000000000002</v>
      </c>
      <c r="AR37" s="48">
        <f t="shared" si="4"/>
        <v>2541.1</v>
      </c>
      <c r="AS37" s="48">
        <f t="shared" si="5"/>
        <v>1750</v>
      </c>
      <c r="AT37" s="48">
        <f t="shared" si="6"/>
        <v>2321.3000000000002</v>
      </c>
      <c r="AU37" s="48">
        <f t="shared" si="7"/>
        <v>2541.1</v>
      </c>
      <c r="AV37" s="48">
        <f t="shared" si="8"/>
        <v>1750</v>
      </c>
      <c r="AW37" s="97" t="s">
        <v>56</v>
      </c>
      <c r="AX37" s="39"/>
      <c r="AY37" s="40"/>
      <c r="BA37" s="40"/>
    </row>
    <row r="38" spans="1:53" s="6" customFormat="1" ht="115.5" customHeight="1" x14ac:dyDescent="0.3">
      <c r="A38" s="88" t="s">
        <v>123</v>
      </c>
      <c r="B38" s="89" t="s">
        <v>124</v>
      </c>
      <c r="C38" s="47" t="s">
        <v>41</v>
      </c>
      <c r="D38" s="47" t="s">
        <v>41</v>
      </c>
      <c r="E38" s="47" t="s">
        <v>41</v>
      </c>
      <c r="F38" s="47" t="s">
        <v>41</v>
      </c>
      <c r="G38" s="47" t="s">
        <v>41</v>
      </c>
      <c r="H38" s="47" t="s">
        <v>41</v>
      </c>
      <c r="I38" s="47" t="s">
        <v>41</v>
      </c>
      <c r="J38" s="47" t="s">
        <v>41</v>
      </c>
      <c r="K38" s="47" t="s">
        <v>41</v>
      </c>
      <c r="L38" s="47" t="s">
        <v>41</v>
      </c>
      <c r="M38" s="47" t="s">
        <v>41</v>
      </c>
      <c r="N38" s="47" t="s">
        <v>41</v>
      </c>
      <c r="O38" s="47" t="s">
        <v>41</v>
      </c>
      <c r="P38" s="47" t="s">
        <v>41</v>
      </c>
      <c r="Q38" s="47" t="s">
        <v>41</v>
      </c>
      <c r="R38" s="47" t="s">
        <v>41</v>
      </c>
      <c r="S38" s="47" t="s">
        <v>41</v>
      </c>
      <c r="T38" s="47" t="s">
        <v>41</v>
      </c>
      <c r="U38" s="47" t="s">
        <v>41</v>
      </c>
      <c r="V38" s="47" t="s">
        <v>41</v>
      </c>
      <c r="W38" s="47" t="s">
        <v>41</v>
      </c>
      <c r="X38" s="47" t="s">
        <v>41</v>
      </c>
      <c r="Y38" s="47" t="s">
        <v>41</v>
      </c>
      <c r="Z38" s="47" t="s">
        <v>41</v>
      </c>
      <c r="AA38" s="47" t="s">
        <v>41</v>
      </c>
      <c r="AB38" s="47" t="s">
        <v>41</v>
      </c>
      <c r="AC38" s="47" t="s">
        <v>41</v>
      </c>
      <c r="AD38" s="47" t="s">
        <v>41</v>
      </c>
      <c r="AE38" s="48">
        <f>AE39+AE40+AE41+AE42+AE43+AE47</f>
        <v>101927.5</v>
      </c>
      <c r="AF38" s="48">
        <f>AF39+AF40+AF41+AF42+AF43+AF47</f>
        <v>93106.900000000009</v>
      </c>
      <c r="AG38" s="48">
        <f>AG39+AG40+AG41+AG42+AG43+AG47</f>
        <v>121249.90000000001</v>
      </c>
      <c r="AH38" s="48">
        <f t="shared" ref="AH38:AN38" si="14">AH39+AH40+AH41+AH42+AH43+AH47</f>
        <v>107158.20000000001</v>
      </c>
      <c r="AI38" s="48">
        <f>AI39+AI40+AI41+AI42+AI43+AI47</f>
        <v>112367.6</v>
      </c>
      <c r="AJ38" s="48">
        <f>AJ39+AJ40+AJ41+AJ42+AJ43+AJ47</f>
        <v>90170.1</v>
      </c>
      <c r="AK38" s="48">
        <f t="shared" si="13"/>
        <v>101927.5</v>
      </c>
      <c r="AL38" s="48">
        <f t="shared" si="9"/>
        <v>93106.900000000009</v>
      </c>
      <c r="AM38" s="48">
        <f t="shared" si="14"/>
        <v>121249.90000000001</v>
      </c>
      <c r="AN38" s="48">
        <f t="shared" si="14"/>
        <v>107158.20000000001</v>
      </c>
      <c r="AO38" s="48">
        <f>AO39+AO40+AO41+AO42+AO43+AO47</f>
        <v>112367.6</v>
      </c>
      <c r="AP38" s="48">
        <f>AP39+AP40+AP41+AP42+AP43+AP47</f>
        <v>90170.1</v>
      </c>
      <c r="AQ38" s="48">
        <f t="shared" si="3"/>
        <v>93106.900000000009</v>
      </c>
      <c r="AR38" s="48">
        <f t="shared" si="4"/>
        <v>121249.90000000001</v>
      </c>
      <c r="AS38" s="48">
        <f t="shared" si="5"/>
        <v>107158.20000000001</v>
      </c>
      <c r="AT38" s="48">
        <f t="shared" si="6"/>
        <v>93106.900000000009</v>
      </c>
      <c r="AU38" s="48">
        <f t="shared" si="7"/>
        <v>121249.90000000001</v>
      </c>
      <c r="AV38" s="48">
        <f t="shared" si="8"/>
        <v>107158.20000000001</v>
      </c>
      <c r="AW38" s="90"/>
      <c r="AX38" s="39"/>
      <c r="AY38" s="40"/>
      <c r="BA38" s="40"/>
    </row>
    <row r="39" spans="1:53" s="6" customFormat="1" ht="160.5" customHeight="1" x14ac:dyDescent="0.3">
      <c r="A39" s="91" t="s">
        <v>125</v>
      </c>
      <c r="B39" s="92" t="s">
        <v>126</v>
      </c>
      <c r="C39" s="93" t="s">
        <v>46</v>
      </c>
      <c r="D39" s="94" t="s">
        <v>127</v>
      </c>
      <c r="E39" s="94" t="s">
        <v>48</v>
      </c>
      <c r="F39" s="94"/>
      <c r="G39" s="94"/>
      <c r="H39" s="94"/>
      <c r="I39" s="94"/>
      <c r="J39" s="94"/>
      <c r="K39" s="94"/>
      <c r="L39" s="94"/>
      <c r="M39" s="94"/>
      <c r="N39" s="94"/>
      <c r="O39" s="94"/>
      <c r="P39" s="94"/>
      <c r="Q39" s="94"/>
      <c r="R39" s="94"/>
      <c r="S39" s="94"/>
      <c r="T39" s="94"/>
      <c r="U39" s="94"/>
      <c r="V39" s="94"/>
      <c r="W39" s="94"/>
      <c r="X39" s="94"/>
      <c r="Y39" s="94"/>
      <c r="Z39" s="94"/>
      <c r="AA39" s="94"/>
      <c r="AB39" s="94"/>
      <c r="AC39" s="94" t="s">
        <v>24</v>
      </c>
      <c r="AD39" s="95" t="s">
        <v>128</v>
      </c>
      <c r="AE39" s="96">
        <v>81188</v>
      </c>
      <c r="AF39" s="96">
        <v>76995</v>
      </c>
      <c r="AG39" s="96">
        <v>98836.800000000003</v>
      </c>
      <c r="AH39" s="96">
        <v>88954</v>
      </c>
      <c r="AI39" s="96">
        <v>88954</v>
      </c>
      <c r="AJ39" s="96">
        <v>78954</v>
      </c>
      <c r="AK39" s="48">
        <f t="shared" si="13"/>
        <v>81188</v>
      </c>
      <c r="AL39" s="48">
        <f t="shared" si="9"/>
        <v>76995</v>
      </c>
      <c r="AM39" s="96">
        <v>98836.800000000003</v>
      </c>
      <c r="AN39" s="48">
        <f t="shared" si="10"/>
        <v>88954</v>
      </c>
      <c r="AO39" s="48">
        <f t="shared" si="11"/>
        <v>88954</v>
      </c>
      <c r="AP39" s="48">
        <f t="shared" si="12"/>
        <v>78954</v>
      </c>
      <c r="AQ39" s="48">
        <f t="shared" si="3"/>
        <v>76995</v>
      </c>
      <c r="AR39" s="48">
        <f t="shared" si="4"/>
        <v>98836.800000000003</v>
      </c>
      <c r="AS39" s="48">
        <f t="shared" si="5"/>
        <v>88954</v>
      </c>
      <c r="AT39" s="48">
        <f t="shared" si="6"/>
        <v>76995</v>
      </c>
      <c r="AU39" s="48">
        <f t="shared" si="7"/>
        <v>98836.800000000003</v>
      </c>
      <c r="AV39" s="48">
        <f t="shared" si="8"/>
        <v>88954</v>
      </c>
      <c r="AW39" s="97" t="s">
        <v>92</v>
      </c>
      <c r="AX39" s="39"/>
      <c r="AY39" s="40"/>
      <c r="BA39" s="40"/>
    </row>
    <row r="40" spans="1:53" s="6" customFormat="1" ht="158.25" customHeight="1" x14ac:dyDescent="0.3">
      <c r="A40" s="91" t="s">
        <v>129</v>
      </c>
      <c r="B40" s="92" t="s">
        <v>130</v>
      </c>
      <c r="C40" s="93" t="s">
        <v>46</v>
      </c>
      <c r="D40" s="94" t="s">
        <v>131</v>
      </c>
      <c r="E40" s="94" t="s">
        <v>48</v>
      </c>
      <c r="F40" s="94"/>
      <c r="G40" s="94"/>
      <c r="H40" s="94"/>
      <c r="I40" s="94"/>
      <c r="J40" s="94"/>
      <c r="K40" s="94"/>
      <c r="L40" s="94"/>
      <c r="M40" s="94"/>
      <c r="N40" s="94"/>
      <c r="O40" s="94"/>
      <c r="P40" s="94"/>
      <c r="Q40" s="94"/>
      <c r="R40" s="94"/>
      <c r="S40" s="94"/>
      <c r="T40" s="94"/>
      <c r="U40" s="94"/>
      <c r="V40" s="94"/>
      <c r="W40" s="94"/>
      <c r="X40" s="94"/>
      <c r="Y40" s="94"/>
      <c r="Z40" s="94"/>
      <c r="AA40" s="94"/>
      <c r="AB40" s="94"/>
      <c r="AC40" s="94" t="s">
        <v>132</v>
      </c>
      <c r="AD40" s="95" t="s">
        <v>133</v>
      </c>
      <c r="AE40" s="96">
        <v>5000</v>
      </c>
      <c r="AF40" s="96">
        <v>808.7</v>
      </c>
      <c r="AG40" s="96">
        <v>200</v>
      </c>
      <c r="AH40" s="96">
        <v>200</v>
      </c>
      <c r="AI40" s="96">
        <v>7400</v>
      </c>
      <c r="AJ40" s="96">
        <v>2500</v>
      </c>
      <c r="AK40" s="48">
        <f t="shared" si="13"/>
        <v>5000</v>
      </c>
      <c r="AL40" s="48">
        <f t="shared" si="9"/>
        <v>808.7</v>
      </c>
      <c r="AM40" s="96">
        <v>200</v>
      </c>
      <c r="AN40" s="48">
        <f t="shared" si="10"/>
        <v>200</v>
      </c>
      <c r="AO40" s="48">
        <f t="shared" si="11"/>
        <v>7400</v>
      </c>
      <c r="AP40" s="48">
        <f t="shared" si="12"/>
        <v>2500</v>
      </c>
      <c r="AQ40" s="48">
        <f t="shared" si="3"/>
        <v>808.7</v>
      </c>
      <c r="AR40" s="48">
        <f t="shared" si="4"/>
        <v>200</v>
      </c>
      <c r="AS40" s="48">
        <f t="shared" si="5"/>
        <v>200</v>
      </c>
      <c r="AT40" s="48">
        <f t="shared" si="6"/>
        <v>808.7</v>
      </c>
      <c r="AU40" s="48">
        <f t="shared" si="7"/>
        <v>200</v>
      </c>
      <c r="AV40" s="48">
        <f t="shared" si="8"/>
        <v>200</v>
      </c>
      <c r="AW40" s="97" t="s">
        <v>56</v>
      </c>
      <c r="AX40" s="39"/>
      <c r="AY40" s="40"/>
      <c r="BA40" s="40"/>
    </row>
    <row r="41" spans="1:53" s="44" customFormat="1" ht="163.5" customHeight="1" x14ac:dyDescent="0.3">
      <c r="A41" s="105" t="s">
        <v>232</v>
      </c>
      <c r="B41" s="106" t="s">
        <v>134</v>
      </c>
      <c r="C41" s="107" t="s">
        <v>46</v>
      </c>
      <c r="D41" s="108" t="s">
        <v>135</v>
      </c>
      <c r="E41" s="108" t="s">
        <v>48</v>
      </c>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t="s">
        <v>24</v>
      </c>
      <c r="AD41" s="109" t="s">
        <v>234</v>
      </c>
      <c r="AE41" s="110">
        <v>10926</v>
      </c>
      <c r="AF41" s="110">
        <v>10815.6</v>
      </c>
      <c r="AG41" s="110">
        <v>17434.5</v>
      </c>
      <c r="AH41" s="110">
        <v>13064.1</v>
      </c>
      <c r="AI41" s="110">
        <v>11041.8</v>
      </c>
      <c r="AJ41" s="110">
        <v>3850</v>
      </c>
      <c r="AK41" s="111">
        <f t="shared" si="13"/>
        <v>10926</v>
      </c>
      <c r="AL41" s="111">
        <f t="shared" si="9"/>
        <v>10815.6</v>
      </c>
      <c r="AM41" s="110">
        <v>17434.5</v>
      </c>
      <c r="AN41" s="111">
        <f t="shared" si="10"/>
        <v>13064.1</v>
      </c>
      <c r="AO41" s="111">
        <f t="shared" si="11"/>
        <v>11041.8</v>
      </c>
      <c r="AP41" s="111">
        <f t="shared" si="12"/>
        <v>3850</v>
      </c>
      <c r="AQ41" s="111">
        <f t="shared" si="3"/>
        <v>10815.6</v>
      </c>
      <c r="AR41" s="111">
        <f t="shared" si="4"/>
        <v>17434.5</v>
      </c>
      <c r="AS41" s="111">
        <f t="shared" si="5"/>
        <v>13064.1</v>
      </c>
      <c r="AT41" s="111">
        <f t="shared" si="6"/>
        <v>10815.6</v>
      </c>
      <c r="AU41" s="111">
        <f t="shared" si="7"/>
        <v>17434.5</v>
      </c>
      <c r="AV41" s="111">
        <f t="shared" si="8"/>
        <v>13064.1</v>
      </c>
      <c r="AW41" s="112" t="s">
        <v>92</v>
      </c>
      <c r="AX41" s="42"/>
      <c r="AY41" s="43"/>
      <c r="BA41" s="43"/>
    </row>
    <row r="42" spans="1:53" s="6" customFormat="1" ht="160.5" customHeight="1" x14ac:dyDescent="0.3">
      <c r="A42" s="91" t="s">
        <v>136</v>
      </c>
      <c r="B42" s="92" t="s">
        <v>137</v>
      </c>
      <c r="C42" s="93" t="s">
        <v>46</v>
      </c>
      <c r="D42" s="94" t="s">
        <v>138</v>
      </c>
      <c r="E42" s="94" t="s">
        <v>48</v>
      </c>
      <c r="F42" s="94"/>
      <c r="G42" s="94"/>
      <c r="H42" s="94"/>
      <c r="I42" s="94"/>
      <c r="J42" s="94"/>
      <c r="K42" s="94"/>
      <c r="L42" s="94"/>
      <c r="M42" s="94"/>
      <c r="N42" s="94"/>
      <c r="O42" s="94"/>
      <c r="P42" s="94"/>
      <c r="Q42" s="94"/>
      <c r="R42" s="94"/>
      <c r="S42" s="94"/>
      <c r="T42" s="94"/>
      <c r="U42" s="94"/>
      <c r="V42" s="94"/>
      <c r="W42" s="94"/>
      <c r="X42" s="94"/>
      <c r="Y42" s="94"/>
      <c r="Z42" s="94"/>
      <c r="AA42" s="94"/>
      <c r="AB42" s="94"/>
      <c r="AC42" s="94" t="s">
        <v>24</v>
      </c>
      <c r="AD42" s="95" t="s">
        <v>139</v>
      </c>
      <c r="AE42" s="96">
        <v>2178.5</v>
      </c>
      <c r="AF42" s="96">
        <v>2178.5</v>
      </c>
      <c r="AG42" s="96">
        <v>2178.6</v>
      </c>
      <c r="AH42" s="96">
        <v>2240.1</v>
      </c>
      <c r="AI42" s="96">
        <v>2271.8000000000002</v>
      </c>
      <c r="AJ42" s="96">
        <v>2166.1</v>
      </c>
      <c r="AK42" s="48">
        <f t="shared" si="13"/>
        <v>2178.5</v>
      </c>
      <c r="AL42" s="48">
        <f t="shared" si="9"/>
        <v>2178.5</v>
      </c>
      <c r="AM42" s="96">
        <v>2178.6</v>
      </c>
      <c r="AN42" s="48">
        <f t="shared" si="10"/>
        <v>2240.1</v>
      </c>
      <c r="AO42" s="48">
        <f t="shared" si="11"/>
        <v>2271.8000000000002</v>
      </c>
      <c r="AP42" s="48">
        <f t="shared" si="12"/>
        <v>2166.1</v>
      </c>
      <c r="AQ42" s="48">
        <f t="shared" si="3"/>
        <v>2178.5</v>
      </c>
      <c r="AR42" s="48">
        <f t="shared" si="4"/>
        <v>2178.6</v>
      </c>
      <c r="AS42" s="48">
        <f t="shared" si="5"/>
        <v>2240.1</v>
      </c>
      <c r="AT42" s="48">
        <f t="shared" si="6"/>
        <v>2178.5</v>
      </c>
      <c r="AU42" s="48">
        <f t="shared" si="7"/>
        <v>2178.6</v>
      </c>
      <c r="AV42" s="48">
        <f t="shared" si="8"/>
        <v>2240.1</v>
      </c>
      <c r="AW42" s="97" t="s">
        <v>92</v>
      </c>
      <c r="AX42" s="39"/>
      <c r="AY42" s="40"/>
      <c r="BA42" s="40"/>
    </row>
    <row r="43" spans="1:53" s="6" customFormat="1" ht="169.95" customHeight="1" x14ac:dyDescent="0.3">
      <c r="A43" s="91" t="s">
        <v>140</v>
      </c>
      <c r="B43" s="92" t="s">
        <v>141</v>
      </c>
      <c r="C43" s="93" t="s">
        <v>46</v>
      </c>
      <c r="D43" s="94" t="s">
        <v>142</v>
      </c>
      <c r="E43" s="94" t="s">
        <v>48</v>
      </c>
      <c r="F43" s="94"/>
      <c r="G43" s="94"/>
      <c r="H43" s="94"/>
      <c r="I43" s="94"/>
      <c r="J43" s="94"/>
      <c r="K43" s="94"/>
      <c r="L43" s="94"/>
      <c r="M43" s="94"/>
      <c r="N43" s="94"/>
      <c r="O43" s="94"/>
      <c r="P43" s="94"/>
      <c r="Q43" s="94"/>
      <c r="R43" s="94"/>
      <c r="S43" s="94"/>
      <c r="T43" s="94"/>
      <c r="U43" s="94"/>
      <c r="V43" s="94"/>
      <c r="W43" s="94"/>
      <c r="X43" s="94"/>
      <c r="Y43" s="94"/>
      <c r="Z43" s="94"/>
      <c r="AA43" s="94"/>
      <c r="AB43" s="94"/>
      <c r="AC43" s="94" t="s">
        <v>55</v>
      </c>
      <c r="AD43" s="95" t="s">
        <v>143</v>
      </c>
      <c r="AE43" s="96">
        <v>535</v>
      </c>
      <c r="AF43" s="96">
        <v>432.5</v>
      </c>
      <c r="AG43" s="96">
        <v>500</v>
      </c>
      <c r="AH43" s="96">
        <v>500</v>
      </c>
      <c r="AI43" s="96">
        <v>500</v>
      </c>
      <c r="AJ43" s="96">
        <v>500</v>
      </c>
      <c r="AK43" s="48">
        <f t="shared" si="13"/>
        <v>535</v>
      </c>
      <c r="AL43" s="48">
        <f t="shared" si="9"/>
        <v>432.5</v>
      </c>
      <c r="AM43" s="96">
        <v>500</v>
      </c>
      <c r="AN43" s="48">
        <f t="shared" si="10"/>
        <v>500</v>
      </c>
      <c r="AO43" s="48">
        <f t="shared" si="11"/>
        <v>500</v>
      </c>
      <c r="AP43" s="48">
        <f t="shared" si="12"/>
        <v>500</v>
      </c>
      <c r="AQ43" s="48">
        <f t="shared" si="3"/>
        <v>432.5</v>
      </c>
      <c r="AR43" s="48">
        <f t="shared" si="4"/>
        <v>500</v>
      </c>
      <c r="AS43" s="48">
        <f t="shared" si="5"/>
        <v>500</v>
      </c>
      <c r="AT43" s="48">
        <f t="shared" si="6"/>
        <v>432.5</v>
      </c>
      <c r="AU43" s="48">
        <f t="shared" si="7"/>
        <v>500</v>
      </c>
      <c r="AV43" s="48">
        <f t="shared" si="8"/>
        <v>500</v>
      </c>
      <c r="AW43" s="97" t="s">
        <v>56</v>
      </c>
      <c r="AX43" s="39"/>
      <c r="AY43" s="40"/>
      <c r="BA43" s="40"/>
    </row>
    <row r="44" spans="1:53" s="6" customFormat="1" ht="78.75" hidden="1" customHeight="1" x14ac:dyDescent="0.3">
      <c r="A44" s="88" t="s">
        <v>144</v>
      </c>
      <c r="B44" s="89" t="s">
        <v>145</v>
      </c>
      <c r="C44" s="47" t="s">
        <v>41</v>
      </c>
      <c r="D44" s="47" t="s">
        <v>41</v>
      </c>
      <c r="E44" s="47" t="s">
        <v>41</v>
      </c>
      <c r="F44" s="47" t="s">
        <v>41</v>
      </c>
      <c r="G44" s="47" t="s">
        <v>41</v>
      </c>
      <c r="H44" s="47" t="s">
        <v>41</v>
      </c>
      <c r="I44" s="47" t="s">
        <v>41</v>
      </c>
      <c r="J44" s="47" t="s">
        <v>41</v>
      </c>
      <c r="K44" s="47" t="s">
        <v>41</v>
      </c>
      <c r="L44" s="47" t="s">
        <v>41</v>
      </c>
      <c r="M44" s="47" t="s">
        <v>41</v>
      </c>
      <c r="N44" s="47" t="s">
        <v>41</v>
      </c>
      <c r="O44" s="47" t="s">
        <v>41</v>
      </c>
      <c r="P44" s="47" t="s">
        <v>41</v>
      </c>
      <c r="Q44" s="47" t="s">
        <v>41</v>
      </c>
      <c r="R44" s="47" t="s">
        <v>41</v>
      </c>
      <c r="S44" s="47" t="s">
        <v>41</v>
      </c>
      <c r="T44" s="47" t="s">
        <v>41</v>
      </c>
      <c r="U44" s="47" t="s">
        <v>41</v>
      </c>
      <c r="V44" s="47" t="s">
        <v>41</v>
      </c>
      <c r="W44" s="47" t="s">
        <v>41</v>
      </c>
      <c r="X44" s="47" t="s">
        <v>41</v>
      </c>
      <c r="Y44" s="47" t="s">
        <v>41</v>
      </c>
      <c r="Z44" s="47" t="s">
        <v>41</v>
      </c>
      <c r="AA44" s="47" t="s">
        <v>41</v>
      </c>
      <c r="AB44" s="47" t="s">
        <v>41</v>
      </c>
      <c r="AC44" s="47" t="s">
        <v>41</v>
      </c>
      <c r="AD44" s="47" t="s">
        <v>41</v>
      </c>
      <c r="AE44" s="48">
        <v>0</v>
      </c>
      <c r="AF44" s="48">
        <v>0</v>
      </c>
      <c r="AG44" s="48">
        <v>0</v>
      </c>
      <c r="AH44" s="48">
        <v>0</v>
      </c>
      <c r="AI44" s="48">
        <v>0</v>
      </c>
      <c r="AJ44" s="48">
        <v>0</v>
      </c>
      <c r="AK44" s="48">
        <f t="shared" si="13"/>
        <v>0</v>
      </c>
      <c r="AL44" s="48">
        <f t="shared" si="9"/>
        <v>0</v>
      </c>
      <c r="AM44" s="48">
        <v>0</v>
      </c>
      <c r="AN44" s="48">
        <f t="shared" si="10"/>
        <v>0</v>
      </c>
      <c r="AO44" s="48">
        <f t="shared" si="11"/>
        <v>0</v>
      </c>
      <c r="AP44" s="48">
        <f t="shared" si="12"/>
        <v>0</v>
      </c>
      <c r="AQ44" s="48">
        <f t="shared" si="3"/>
        <v>0</v>
      </c>
      <c r="AR44" s="48">
        <f t="shared" si="4"/>
        <v>0</v>
      </c>
      <c r="AS44" s="48">
        <f t="shared" si="5"/>
        <v>0</v>
      </c>
      <c r="AT44" s="48">
        <f t="shared" si="6"/>
        <v>0</v>
      </c>
      <c r="AU44" s="48">
        <f t="shared" si="7"/>
        <v>0</v>
      </c>
      <c r="AV44" s="48">
        <f t="shared" si="8"/>
        <v>0</v>
      </c>
      <c r="AW44" s="90"/>
      <c r="AX44" s="39"/>
      <c r="AY44" s="40"/>
      <c r="BA44" s="40"/>
    </row>
    <row r="45" spans="1:53" s="6" customFormat="1" ht="45" hidden="1" customHeight="1" x14ac:dyDescent="0.3">
      <c r="A45" s="88" t="s">
        <v>146</v>
      </c>
      <c r="B45" s="89" t="s">
        <v>147</v>
      </c>
      <c r="C45" s="47" t="s">
        <v>41</v>
      </c>
      <c r="D45" s="47" t="s">
        <v>41</v>
      </c>
      <c r="E45" s="47" t="s">
        <v>41</v>
      </c>
      <c r="F45" s="47" t="s">
        <v>41</v>
      </c>
      <c r="G45" s="47" t="s">
        <v>41</v>
      </c>
      <c r="H45" s="47" t="s">
        <v>41</v>
      </c>
      <c r="I45" s="47" t="s">
        <v>41</v>
      </c>
      <c r="J45" s="47" t="s">
        <v>41</v>
      </c>
      <c r="K45" s="47" t="s">
        <v>41</v>
      </c>
      <c r="L45" s="47" t="s">
        <v>41</v>
      </c>
      <c r="M45" s="47" t="s">
        <v>41</v>
      </c>
      <c r="N45" s="47" t="s">
        <v>41</v>
      </c>
      <c r="O45" s="47" t="s">
        <v>41</v>
      </c>
      <c r="P45" s="47" t="s">
        <v>41</v>
      </c>
      <c r="Q45" s="47" t="s">
        <v>41</v>
      </c>
      <c r="R45" s="47" t="s">
        <v>41</v>
      </c>
      <c r="S45" s="47" t="s">
        <v>41</v>
      </c>
      <c r="T45" s="47" t="s">
        <v>41</v>
      </c>
      <c r="U45" s="47" t="s">
        <v>41</v>
      </c>
      <c r="V45" s="47" t="s">
        <v>41</v>
      </c>
      <c r="W45" s="47" t="s">
        <v>41</v>
      </c>
      <c r="X45" s="47" t="s">
        <v>41</v>
      </c>
      <c r="Y45" s="47" t="s">
        <v>41</v>
      </c>
      <c r="Z45" s="47" t="s">
        <v>41</v>
      </c>
      <c r="AA45" s="47" t="s">
        <v>41</v>
      </c>
      <c r="AB45" s="47" t="s">
        <v>41</v>
      </c>
      <c r="AC45" s="47" t="s">
        <v>41</v>
      </c>
      <c r="AD45" s="47" t="s">
        <v>41</v>
      </c>
      <c r="AE45" s="48">
        <v>0</v>
      </c>
      <c r="AF45" s="48">
        <v>0</v>
      </c>
      <c r="AG45" s="48">
        <v>0</v>
      </c>
      <c r="AH45" s="48">
        <v>0</v>
      </c>
      <c r="AI45" s="48">
        <v>0</v>
      </c>
      <c r="AJ45" s="48">
        <v>0</v>
      </c>
      <c r="AK45" s="48">
        <f t="shared" si="13"/>
        <v>0</v>
      </c>
      <c r="AL45" s="48">
        <f t="shared" si="9"/>
        <v>0</v>
      </c>
      <c r="AM45" s="48">
        <v>0</v>
      </c>
      <c r="AN45" s="48">
        <f t="shared" si="10"/>
        <v>0</v>
      </c>
      <c r="AO45" s="48">
        <f t="shared" si="11"/>
        <v>0</v>
      </c>
      <c r="AP45" s="48">
        <f t="shared" si="12"/>
        <v>0</v>
      </c>
      <c r="AQ45" s="48">
        <f t="shared" si="3"/>
        <v>0</v>
      </c>
      <c r="AR45" s="48">
        <f t="shared" si="4"/>
        <v>0</v>
      </c>
      <c r="AS45" s="48">
        <f t="shared" si="5"/>
        <v>0</v>
      </c>
      <c r="AT45" s="48">
        <f t="shared" si="6"/>
        <v>0</v>
      </c>
      <c r="AU45" s="48">
        <f t="shared" si="7"/>
        <v>0</v>
      </c>
      <c r="AV45" s="48">
        <f t="shared" si="8"/>
        <v>0</v>
      </c>
      <c r="AW45" s="90"/>
      <c r="AX45" s="39"/>
      <c r="AY45" s="40"/>
      <c r="BA45" s="40"/>
    </row>
    <row r="46" spans="1:53" s="6" customFormat="1" ht="1.5" customHeight="1" x14ac:dyDescent="0.3">
      <c r="A46" s="91" t="s">
        <v>148</v>
      </c>
      <c r="B46" s="92" t="s">
        <v>149</v>
      </c>
      <c r="C46" s="93" t="s">
        <v>46</v>
      </c>
      <c r="D46" s="94" t="s">
        <v>150</v>
      </c>
      <c r="E46" s="94" t="s">
        <v>48</v>
      </c>
      <c r="F46" s="94"/>
      <c r="G46" s="94"/>
      <c r="H46" s="94"/>
      <c r="I46" s="94"/>
      <c r="J46" s="94"/>
      <c r="K46" s="94"/>
      <c r="L46" s="94"/>
      <c r="M46" s="94"/>
      <c r="N46" s="94"/>
      <c r="O46" s="94"/>
      <c r="P46" s="94"/>
      <c r="Q46" s="94"/>
      <c r="R46" s="94"/>
      <c r="S46" s="94"/>
      <c r="T46" s="94"/>
      <c r="U46" s="94"/>
      <c r="V46" s="94"/>
      <c r="W46" s="94"/>
      <c r="X46" s="94"/>
      <c r="Y46" s="94"/>
      <c r="Z46" s="94"/>
      <c r="AA46" s="94"/>
      <c r="AB46" s="94"/>
      <c r="AC46" s="94" t="s">
        <v>151</v>
      </c>
      <c r="AD46" s="95" t="s">
        <v>152</v>
      </c>
      <c r="AE46" s="96">
        <v>0</v>
      </c>
      <c r="AF46" s="96">
        <v>0</v>
      </c>
      <c r="AG46" s="96">
        <v>0</v>
      </c>
      <c r="AH46" s="96">
        <v>0</v>
      </c>
      <c r="AI46" s="96">
        <v>0</v>
      </c>
      <c r="AJ46" s="96">
        <v>0</v>
      </c>
      <c r="AK46" s="48">
        <f t="shared" si="13"/>
        <v>0</v>
      </c>
      <c r="AL46" s="48">
        <f t="shared" si="9"/>
        <v>0</v>
      </c>
      <c r="AM46" s="96">
        <v>0</v>
      </c>
      <c r="AN46" s="48">
        <f t="shared" si="10"/>
        <v>0</v>
      </c>
      <c r="AO46" s="48">
        <f t="shared" si="11"/>
        <v>0</v>
      </c>
      <c r="AP46" s="48">
        <f t="shared" si="12"/>
        <v>0</v>
      </c>
      <c r="AQ46" s="48">
        <f t="shared" si="3"/>
        <v>0</v>
      </c>
      <c r="AR46" s="48">
        <f t="shared" si="4"/>
        <v>0</v>
      </c>
      <c r="AS46" s="48">
        <f t="shared" si="5"/>
        <v>0</v>
      </c>
      <c r="AT46" s="48">
        <f t="shared" si="6"/>
        <v>0</v>
      </c>
      <c r="AU46" s="48">
        <f t="shared" si="7"/>
        <v>0</v>
      </c>
      <c r="AV46" s="48">
        <f t="shared" si="8"/>
        <v>0</v>
      </c>
      <c r="AW46" s="97" t="s">
        <v>51</v>
      </c>
      <c r="AX46" s="39"/>
      <c r="AY46" s="40"/>
      <c r="BA46" s="40"/>
    </row>
    <row r="47" spans="1:53" s="6" customFormat="1" ht="169.5" customHeight="1" x14ac:dyDescent="0.3">
      <c r="A47" s="113" t="s">
        <v>227</v>
      </c>
      <c r="B47" s="92" t="s">
        <v>226</v>
      </c>
      <c r="C47" s="93" t="s">
        <v>46</v>
      </c>
      <c r="D47" s="94"/>
      <c r="E47" s="94" t="s">
        <v>48</v>
      </c>
      <c r="F47" s="94"/>
      <c r="G47" s="94"/>
      <c r="H47" s="94"/>
      <c r="I47" s="94"/>
      <c r="J47" s="94"/>
      <c r="K47" s="94"/>
      <c r="L47" s="94"/>
      <c r="M47" s="94"/>
      <c r="N47" s="94"/>
      <c r="O47" s="94"/>
      <c r="P47" s="94"/>
      <c r="Q47" s="94"/>
      <c r="R47" s="94"/>
      <c r="S47" s="94"/>
      <c r="T47" s="94"/>
      <c r="U47" s="94"/>
      <c r="V47" s="94"/>
      <c r="W47" s="94"/>
      <c r="X47" s="94"/>
      <c r="Y47" s="94"/>
      <c r="Z47" s="94"/>
      <c r="AA47" s="94"/>
      <c r="AB47" s="94"/>
      <c r="AC47" s="94" t="s">
        <v>104</v>
      </c>
      <c r="AD47" s="95" t="s">
        <v>228</v>
      </c>
      <c r="AE47" s="96">
        <v>2100</v>
      </c>
      <c r="AF47" s="96">
        <v>1876.6</v>
      </c>
      <c r="AG47" s="96">
        <v>2100</v>
      </c>
      <c r="AH47" s="96">
        <v>2200</v>
      </c>
      <c r="AI47" s="96">
        <v>2200</v>
      </c>
      <c r="AJ47" s="96">
        <v>2200</v>
      </c>
      <c r="AK47" s="48">
        <f t="shared" si="13"/>
        <v>2100</v>
      </c>
      <c r="AL47" s="48">
        <f t="shared" si="9"/>
        <v>1876.6</v>
      </c>
      <c r="AM47" s="96">
        <v>2100</v>
      </c>
      <c r="AN47" s="48">
        <f t="shared" si="10"/>
        <v>2200</v>
      </c>
      <c r="AO47" s="48">
        <f t="shared" si="11"/>
        <v>2200</v>
      </c>
      <c r="AP47" s="48">
        <f t="shared" si="12"/>
        <v>2200</v>
      </c>
      <c r="AQ47" s="48">
        <f t="shared" si="3"/>
        <v>1876.6</v>
      </c>
      <c r="AR47" s="48">
        <f t="shared" si="4"/>
        <v>2100</v>
      </c>
      <c r="AS47" s="48">
        <f t="shared" si="5"/>
        <v>2200</v>
      </c>
      <c r="AT47" s="48">
        <f t="shared" si="6"/>
        <v>1876.6</v>
      </c>
      <c r="AU47" s="48">
        <f t="shared" si="7"/>
        <v>2100</v>
      </c>
      <c r="AV47" s="48">
        <f t="shared" si="8"/>
        <v>2200</v>
      </c>
      <c r="AW47" s="97"/>
      <c r="AX47" s="39"/>
      <c r="AY47" s="40"/>
      <c r="BA47" s="40"/>
    </row>
    <row r="48" spans="1:53" s="6" customFormat="1" ht="141" customHeight="1" x14ac:dyDescent="0.3">
      <c r="A48" s="88" t="s">
        <v>153</v>
      </c>
      <c r="B48" s="89" t="s">
        <v>154</v>
      </c>
      <c r="C48" s="47" t="s">
        <v>41</v>
      </c>
      <c r="D48" s="47" t="s">
        <v>41</v>
      </c>
      <c r="E48" s="47" t="s">
        <v>41</v>
      </c>
      <c r="F48" s="47" t="s">
        <v>41</v>
      </c>
      <c r="G48" s="47" t="s">
        <v>41</v>
      </c>
      <c r="H48" s="47" t="s">
        <v>41</v>
      </c>
      <c r="I48" s="47" t="s">
        <v>41</v>
      </c>
      <c r="J48" s="47" t="s">
        <v>41</v>
      </c>
      <c r="K48" s="47" t="s">
        <v>41</v>
      </c>
      <c r="L48" s="47" t="s">
        <v>41</v>
      </c>
      <c r="M48" s="47" t="s">
        <v>41</v>
      </c>
      <c r="N48" s="47" t="s">
        <v>41</v>
      </c>
      <c r="O48" s="47" t="s">
        <v>41</v>
      </c>
      <c r="P48" s="47" t="s">
        <v>41</v>
      </c>
      <c r="Q48" s="47" t="s">
        <v>41</v>
      </c>
      <c r="R48" s="47" t="s">
        <v>41</v>
      </c>
      <c r="S48" s="47" t="s">
        <v>41</v>
      </c>
      <c r="T48" s="47" t="s">
        <v>41</v>
      </c>
      <c r="U48" s="47" t="s">
        <v>41</v>
      </c>
      <c r="V48" s="47" t="s">
        <v>41</v>
      </c>
      <c r="W48" s="47" t="s">
        <v>41</v>
      </c>
      <c r="X48" s="47" t="s">
        <v>41</v>
      </c>
      <c r="Y48" s="47" t="s">
        <v>41</v>
      </c>
      <c r="Z48" s="47" t="s">
        <v>41</v>
      </c>
      <c r="AA48" s="47" t="s">
        <v>41</v>
      </c>
      <c r="AB48" s="47" t="s">
        <v>41</v>
      </c>
      <c r="AC48" s="47" t="s">
        <v>41</v>
      </c>
      <c r="AD48" s="47" t="s">
        <v>41</v>
      </c>
      <c r="AE48" s="48">
        <v>347014.2</v>
      </c>
      <c r="AF48" s="48">
        <v>344072.7</v>
      </c>
      <c r="AG48" s="48">
        <v>371083.7</v>
      </c>
      <c r="AH48" s="48">
        <v>358289.5</v>
      </c>
      <c r="AI48" s="48">
        <v>362848.4</v>
      </c>
      <c r="AJ48" s="48">
        <v>375866.61</v>
      </c>
      <c r="AK48" s="48">
        <f t="shared" si="13"/>
        <v>347014.2</v>
      </c>
      <c r="AL48" s="48">
        <f t="shared" si="9"/>
        <v>344072.7</v>
      </c>
      <c r="AM48" s="48">
        <v>371083.7</v>
      </c>
      <c r="AN48" s="48">
        <f t="shared" si="10"/>
        <v>358289.5</v>
      </c>
      <c r="AO48" s="48">
        <f t="shared" si="11"/>
        <v>362848.4</v>
      </c>
      <c r="AP48" s="48">
        <f t="shared" si="12"/>
        <v>375866.61</v>
      </c>
      <c r="AQ48" s="48">
        <f t="shared" si="3"/>
        <v>344072.7</v>
      </c>
      <c r="AR48" s="48">
        <f t="shared" si="4"/>
        <v>371083.7</v>
      </c>
      <c r="AS48" s="48">
        <f t="shared" si="5"/>
        <v>358289.5</v>
      </c>
      <c r="AT48" s="48">
        <f t="shared" si="6"/>
        <v>344072.7</v>
      </c>
      <c r="AU48" s="48">
        <f t="shared" si="7"/>
        <v>371083.7</v>
      </c>
      <c r="AV48" s="48">
        <f t="shared" si="8"/>
        <v>358289.5</v>
      </c>
      <c r="AW48" s="90"/>
      <c r="AX48" s="39"/>
      <c r="AY48" s="40"/>
      <c r="BA48" s="40"/>
    </row>
    <row r="49" spans="1:53" s="6" customFormat="1" ht="70.5" customHeight="1" x14ac:dyDescent="0.3">
      <c r="A49" s="88" t="s">
        <v>155</v>
      </c>
      <c r="B49" s="89" t="s">
        <v>156</v>
      </c>
      <c r="C49" s="47" t="s">
        <v>41</v>
      </c>
      <c r="D49" s="47" t="s">
        <v>41</v>
      </c>
      <c r="E49" s="47" t="s">
        <v>41</v>
      </c>
      <c r="F49" s="47" t="s">
        <v>41</v>
      </c>
      <c r="G49" s="47" t="s">
        <v>41</v>
      </c>
      <c r="H49" s="47" t="s">
        <v>41</v>
      </c>
      <c r="I49" s="47" t="s">
        <v>41</v>
      </c>
      <c r="J49" s="47" t="s">
        <v>41</v>
      </c>
      <c r="K49" s="47" t="s">
        <v>41</v>
      </c>
      <c r="L49" s="47" t="s">
        <v>41</v>
      </c>
      <c r="M49" s="47" t="s">
        <v>41</v>
      </c>
      <c r="N49" s="47" t="s">
        <v>41</v>
      </c>
      <c r="O49" s="47" t="s">
        <v>41</v>
      </c>
      <c r="P49" s="47" t="s">
        <v>41</v>
      </c>
      <c r="Q49" s="47" t="s">
        <v>41</v>
      </c>
      <c r="R49" s="47" t="s">
        <v>41</v>
      </c>
      <c r="S49" s="47" t="s">
        <v>41</v>
      </c>
      <c r="T49" s="47" t="s">
        <v>41</v>
      </c>
      <c r="U49" s="47" t="s">
        <v>41</v>
      </c>
      <c r="V49" s="47" t="s">
        <v>41</v>
      </c>
      <c r="W49" s="47" t="s">
        <v>41</v>
      </c>
      <c r="X49" s="47" t="s">
        <v>41</v>
      </c>
      <c r="Y49" s="47" t="s">
        <v>41</v>
      </c>
      <c r="Z49" s="47" t="s">
        <v>41</v>
      </c>
      <c r="AA49" s="47" t="s">
        <v>41</v>
      </c>
      <c r="AB49" s="47" t="s">
        <v>41</v>
      </c>
      <c r="AC49" s="47" t="s">
        <v>41</v>
      </c>
      <c r="AD49" s="47" t="s">
        <v>41</v>
      </c>
      <c r="AE49" s="48">
        <f>AE48</f>
        <v>347014.2</v>
      </c>
      <c r="AF49" s="48">
        <f t="shared" ref="AF49:AM49" si="15">AF48</f>
        <v>344072.7</v>
      </c>
      <c r="AG49" s="48">
        <f t="shared" si="15"/>
        <v>371083.7</v>
      </c>
      <c r="AH49" s="48">
        <f>AH48</f>
        <v>358289.5</v>
      </c>
      <c r="AI49" s="48">
        <f>AI48</f>
        <v>362848.4</v>
      </c>
      <c r="AJ49" s="48">
        <f>AJ48</f>
        <v>375866.61</v>
      </c>
      <c r="AK49" s="48">
        <f t="shared" si="13"/>
        <v>347014.2</v>
      </c>
      <c r="AL49" s="48">
        <f t="shared" si="9"/>
        <v>344072.7</v>
      </c>
      <c r="AM49" s="48">
        <f t="shared" si="15"/>
        <v>371083.7</v>
      </c>
      <c r="AN49" s="48">
        <f>AN48</f>
        <v>358289.5</v>
      </c>
      <c r="AO49" s="48">
        <f t="shared" si="11"/>
        <v>362848.4</v>
      </c>
      <c r="AP49" s="48">
        <f t="shared" si="12"/>
        <v>375866.61</v>
      </c>
      <c r="AQ49" s="48">
        <f t="shared" si="3"/>
        <v>344072.7</v>
      </c>
      <c r="AR49" s="48">
        <f t="shared" si="4"/>
        <v>371083.7</v>
      </c>
      <c r="AS49" s="48">
        <f t="shared" si="5"/>
        <v>358289.5</v>
      </c>
      <c r="AT49" s="48">
        <f t="shared" si="6"/>
        <v>344072.7</v>
      </c>
      <c r="AU49" s="48">
        <f t="shared" si="7"/>
        <v>371083.7</v>
      </c>
      <c r="AV49" s="48">
        <f t="shared" si="8"/>
        <v>358289.5</v>
      </c>
      <c r="AW49" s="90"/>
      <c r="AX49" s="39"/>
      <c r="AY49" s="40"/>
      <c r="BA49" s="40"/>
    </row>
    <row r="50" spans="1:53" s="6" customFormat="1" ht="120" customHeight="1" x14ac:dyDescent="0.3">
      <c r="A50" s="91" t="s">
        <v>157</v>
      </c>
      <c r="B50" s="92" t="s">
        <v>158</v>
      </c>
      <c r="C50" s="93" t="s">
        <v>159</v>
      </c>
      <c r="D50" s="94" t="s">
        <v>160</v>
      </c>
      <c r="E50" s="94" t="s">
        <v>161</v>
      </c>
      <c r="F50" s="94"/>
      <c r="G50" s="94"/>
      <c r="H50" s="94"/>
      <c r="I50" s="94"/>
      <c r="J50" s="94"/>
      <c r="K50" s="94"/>
      <c r="L50" s="94"/>
      <c r="M50" s="94"/>
      <c r="N50" s="94"/>
      <c r="O50" s="94"/>
      <c r="P50" s="94"/>
      <c r="Q50" s="94"/>
      <c r="R50" s="94"/>
      <c r="S50" s="94"/>
      <c r="T50" s="94"/>
      <c r="U50" s="94"/>
      <c r="V50" s="94"/>
      <c r="W50" s="94"/>
      <c r="X50" s="94"/>
      <c r="Y50" s="94"/>
      <c r="Z50" s="94"/>
      <c r="AA50" s="94"/>
      <c r="AB50" s="94"/>
      <c r="AC50" s="94" t="s">
        <v>162</v>
      </c>
      <c r="AD50" s="95" t="s">
        <v>110</v>
      </c>
      <c r="AE50" s="96">
        <v>1696.3</v>
      </c>
      <c r="AF50" s="96">
        <v>1696.3</v>
      </c>
      <c r="AG50" s="96">
        <v>1610.8</v>
      </c>
      <c r="AH50" s="96">
        <v>1647.6</v>
      </c>
      <c r="AI50" s="96">
        <v>1697.9</v>
      </c>
      <c r="AJ50" s="96">
        <v>1702.9</v>
      </c>
      <c r="AK50" s="48">
        <f t="shared" si="13"/>
        <v>1696.3</v>
      </c>
      <c r="AL50" s="48">
        <f t="shared" si="9"/>
        <v>1696.3</v>
      </c>
      <c r="AM50" s="96">
        <v>1610.8</v>
      </c>
      <c r="AN50" s="48">
        <f t="shared" si="10"/>
        <v>1647.6</v>
      </c>
      <c r="AO50" s="48">
        <f t="shared" si="11"/>
        <v>1697.9</v>
      </c>
      <c r="AP50" s="48">
        <f t="shared" si="12"/>
        <v>1702.9</v>
      </c>
      <c r="AQ50" s="48">
        <f t="shared" si="3"/>
        <v>1696.3</v>
      </c>
      <c r="AR50" s="48">
        <f t="shared" si="4"/>
        <v>1610.8</v>
      </c>
      <c r="AS50" s="48">
        <f t="shared" si="5"/>
        <v>1647.6</v>
      </c>
      <c r="AT50" s="48">
        <f t="shared" si="6"/>
        <v>1696.3</v>
      </c>
      <c r="AU50" s="48">
        <f t="shared" si="7"/>
        <v>1610.8</v>
      </c>
      <c r="AV50" s="48">
        <f t="shared" si="8"/>
        <v>1647.6</v>
      </c>
      <c r="AW50" s="97" t="s">
        <v>92</v>
      </c>
      <c r="AX50" s="39"/>
      <c r="AY50" s="40"/>
      <c r="BA50" s="40"/>
    </row>
    <row r="51" spans="1:53" s="6" customFormat="1" ht="206.25" customHeight="1" x14ac:dyDescent="0.3">
      <c r="A51" s="91" t="s">
        <v>163</v>
      </c>
      <c r="B51" s="92" t="s">
        <v>164</v>
      </c>
      <c r="C51" s="93" t="s">
        <v>165</v>
      </c>
      <c r="D51" s="94" t="s">
        <v>166</v>
      </c>
      <c r="E51" s="94" t="s">
        <v>167</v>
      </c>
      <c r="F51" s="94"/>
      <c r="G51" s="94"/>
      <c r="H51" s="94"/>
      <c r="I51" s="94"/>
      <c r="J51" s="94"/>
      <c r="K51" s="94"/>
      <c r="L51" s="94"/>
      <c r="M51" s="94"/>
      <c r="N51" s="94"/>
      <c r="O51" s="94"/>
      <c r="P51" s="94"/>
      <c r="Q51" s="94"/>
      <c r="R51" s="94"/>
      <c r="S51" s="94"/>
      <c r="T51" s="94"/>
      <c r="U51" s="94"/>
      <c r="V51" s="94"/>
      <c r="W51" s="94"/>
      <c r="X51" s="94"/>
      <c r="Y51" s="94"/>
      <c r="Z51" s="94"/>
      <c r="AA51" s="94"/>
      <c r="AB51" s="94"/>
      <c r="AC51" s="94" t="s">
        <v>162</v>
      </c>
      <c r="AD51" s="95" t="s">
        <v>110</v>
      </c>
      <c r="AE51" s="96">
        <v>16</v>
      </c>
      <c r="AF51" s="96">
        <v>16</v>
      </c>
      <c r="AG51" s="96">
        <v>32.700000000000003</v>
      </c>
      <c r="AH51" s="96">
        <v>22.9</v>
      </c>
      <c r="AI51" s="96">
        <v>181.5</v>
      </c>
      <c r="AJ51" s="96">
        <v>9.1</v>
      </c>
      <c r="AK51" s="48">
        <f t="shared" si="13"/>
        <v>16</v>
      </c>
      <c r="AL51" s="48">
        <f t="shared" si="9"/>
        <v>16</v>
      </c>
      <c r="AM51" s="96">
        <v>32.700000000000003</v>
      </c>
      <c r="AN51" s="48">
        <f t="shared" si="10"/>
        <v>22.9</v>
      </c>
      <c r="AO51" s="48">
        <f t="shared" si="11"/>
        <v>181.5</v>
      </c>
      <c r="AP51" s="48">
        <f t="shared" si="12"/>
        <v>9.1</v>
      </c>
      <c r="AQ51" s="48">
        <f t="shared" si="3"/>
        <v>16</v>
      </c>
      <c r="AR51" s="48">
        <f t="shared" si="4"/>
        <v>32.700000000000003</v>
      </c>
      <c r="AS51" s="48">
        <f t="shared" si="5"/>
        <v>22.9</v>
      </c>
      <c r="AT51" s="48">
        <f t="shared" si="6"/>
        <v>16</v>
      </c>
      <c r="AU51" s="48">
        <f t="shared" si="7"/>
        <v>32.700000000000003</v>
      </c>
      <c r="AV51" s="48">
        <f t="shared" si="8"/>
        <v>22.9</v>
      </c>
      <c r="AW51" s="97" t="s">
        <v>56</v>
      </c>
      <c r="AX51" s="39"/>
      <c r="AY51" s="40"/>
      <c r="BA51" s="40"/>
    </row>
    <row r="52" spans="1:53" s="6" customFormat="1" ht="324.75" customHeight="1" x14ac:dyDescent="0.3">
      <c r="A52" s="91" t="s">
        <v>168</v>
      </c>
      <c r="B52" s="92" t="s">
        <v>169</v>
      </c>
      <c r="C52" s="93" t="s">
        <v>170</v>
      </c>
      <c r="D52" s="94" t="s">
        <v>171</v>
      </c>
      <c r="E52" s="94" t="s">
        <v>172</v>
      </c>
      <c r="F52" s="94"/>
      <c r="G52" s="94"/>
      <c r="H52" s="94"/>
      <c r="I52" s="94"/>
      <c r="J52" s="94"/>
      <c r="K52" s="94"/>
      <c r="L52" s="94"/>
      <c r="M52" s="94"/>
      <c r="N52" s="94"/>
      <c r="O52" s="94"/>
      <c r="P52" s="94"/>
      <c r="Q52" s="94"/>
      <c r="R52" s="94"/>
      <c r="S52" s="94"/>
      <c r="T52" s="94"/>
      <c r="U52" s="94"/>
      <c r="V52" s="94"/>
      <c r="W52" s="94"/>
      <c r="X52" s="94"/>
      <c r="Y52" s="94"/>
      <c r="Z52" s="94"/>
      <c r="AA52" s="94"/>
      <c r="AB52" s="94"/>
      <c r="AC52" s="94" t="s">
        <v>91</v>
      </c>
      <c r="AD52" s="95" t="s">
        <v>211</v>
      </c>
      <c r="AE52" s="96">
        <v>285270.40000000002</v>
      </c>
      <c r="AF52" s="96">
        <v>285270.40000000002</v>
      </c>
      <c r="AG52" s="96">
        <v>305541.3</v>
      </c>
      <c r="AH52" s="96">
        <v>300096.90000000002</v>
      </c>
      <c r="AI52" s="96">
        <v>304750.8</v>
      </c>
      <c r="AJ52" s="96">
        <v>316733.5</v>
      </c>
      <c r="AK52" s="48">
        <f t="shared" si="13"/>
        <v>285270.40000000002</v>
      </c>
      <c r="AL52" s="48">
        <f t="shared" si="9"/>
        <v>285270.40000000002</v>
      </c>
      <c r="AM52" s="96">
        <v>305541.3</v>
      </c>
      <c r="AN52" s="48">
        <f t="shared" si="10"/>
        <v>300096.90000000002</v>
      </c>
      <c r="AO52" s="48">
        <f t="shared" si="11"/>
        <v>304750.8</v>
      </c>
      <c r="AP52" s="48">
        <f t="shared" si="12"/>
        <v>316733.5</v>
      </c>
      <c r="AQ52" s="48">
        <f t="shared" si="3"/>
        <v>285270.40000000002</v>
      </c>
      <c r="AR52" s="48">
        <f t="shared" si="4"/>
        <v>305541.3</v>
      </c>
      <c r="AS52" s="48">
        <f t="shared" si="5"/>
        <v>300096.90000000002</v>
      </c>
      <c r="AT52" s="48">
        <f t="shared" si="6"/>
        <v>285270.40000000002</v>
      </c>
      <c r="AU52" s="48">
        <f t="shared" si="7"/>
        <v>305541.3</v>
      </c>
      <c r="AV52" s="48">
        <f t="shared" si="8"/>
        <v>300096.90000000002</v>
      </c>
      <c r="AW52" s="97" t="s">
        <v>92</v>
      </c>
      <c r="AX52" s="39"/>
      <c r="AY52" s="40"/>
      <c r="BA52" s="40"/>
    </row>
    <row r="53" spans="1:53" s="6" customFormat="1" ht="187.5" customHeight="1" x14ac:dyDescent="0.3">
      <c r="A53" s="98"/>
      <c r="B53" s="99"/>
      <c r="C53" s="100"/>
      <c r="D53" s="101"/>
      <c r="E53" s="101"/>
      <c r="F53" s="101" t="s">
        <v>93</v>
      </c>
      <c r="G53" s="101" t="s">
        <v>66</v>
      </c>
      <c r="H53" s="101" t="s">
        <v>67</v>
      </c>
      <c r="I53" s="101" t="s">
        <v>94</v>
      </c>
      <c r="J53" s="101"/>
      <c r="K53" s="101"/>
      <c r="L53" s="101"/>
      <c r="M53" s="101"/>
      <c r="N53" s="101"/>
      <c r="O53" s="101"/>
      <c r="P53" s="101"/>
      <c r="Q53" s="101"/>
      <c r="R53" s="101"/>
      <c r="S53" s="101"/>
      <c r="T53" s="101"/>
      <c r="U53" s="101"/>
      <c r="V53" s="101"/>
      <c r="W53" s="101"/>
      <c r="X53" s="101"/>
      <c r="Y53" s="101"/>
      <c r="Z53" s="101"/>
      <c r="AA53" s="101"/>
      <c r="AB53" s="101"/>
      <c r="AC53" s="102"/>
      <c r="AD53" s="101" t="s">
        <v>211</v>
      </c>
      <c r="AE53" s="103">
        <v>168426.8</v>
      </c>
      <c r="AF53" s="103">
        <v>168426.8</v>
      </c>
      <c r="AG53" s="103">
        <v>173202</v>
      </c>
      <c r="AH53" s="103">
        <v>173202</v>
      </c>
      <c r="AI53" s="103">
        <v>173202</v>
      </c>
      <c r="AJ53" s="103">
        <v>180130.1</v>
      </c>
      <c r="AK53" s="48">
        <f t="shared" si="13"/>
        <v>168426.8</v>
      </c>
      <c r="AL53" s="48">
        <f t="shared" si="9"/>
        <v>168426.8</v>
      </c>
      <c r="AM53" s="103">
        <v>173202</v>
      </c>
      <c r="AN53" s="48">
        <f t="shared" si="10"/>
        <v>173202</v>
      </c>
      <c r="AO53" s="48">
        <f t="shared" si="11"/>
        <v>173202</v>
      </c>
      <c r="AP53" s="48">
        <f t="shared" si="12"/>
        <v>180130.1</v>
      </c>
      <c r="AQ53" s="48">
        <f t="shared" si="3"/>
        <v>168426.8</v>
      </c>
      <c r="AR53" s="48">
        <f t="shared" si="4"/>
        <v>173202</v>
      </c>
      <c r="AS53" s="48">
        <f t="shared" si="5"/>
        <v>173202</v>
      </c>
      <c r="AT53" s="48">
        <f t="shared" si="6"/>
        <v>168426.8</v>
      </c>
      <c r="AU53" s="48">
        <f t="shared" si="7"/>
        <v>173202</v>
      </c>
      <c r="AV53" s="48">
        <f t="shared" si="8"/>
        <v>173202</v>
      </c>
      <c r="AW53" s="104" t="s">
        <v>92</v>
      </c>
      <c r="AX53" s="39"/>
      <c r="AY53" s="40"/>
      <c r="BA53" s="40"/>
    </row>
    <row r="54" spans="1:53" s="6" customFormat="1" ht="347.25" customHeight="1" x14ac:dyDescent="0.3">
      <c r="A54" s="91" t="s">
        <v>173</v>
      </c>
      <c r="B54" s="92" t="s">
        <v>174</v>
      </c>
      <c r="C54" s="93" t="s">
        <v>46</v>
      </c>
      <c r="D54" s="94" t="s">
        <v>131</v>
      </c>
      <c r="E54" s="94" t="s">
        <v>48</v>
      </c>
      <c r="F54" s="94"/>
      <c r="G54" s="94"/>
      <c r="H54" s="94"/>
      <c r="I54" s="94"/>
      <c r="J54" s="94"/>
      <c r="K54" s="94"/>
      <c r="L54" s="94"/>
      <c r="M54" s="94"/>
      <c r="N54" s="94"/>
      <c r="O54" s="94"/>
      <c r="P54" s="94"/>
      <c r="Q54" s="94"/>
      <c r="R54" s="94"/>
      <c r="S54" s="94"/>
      <c r="T54" s="94"/>
      <c r="U54" s="94"/>
      <c r="V54" s="94"/>
      <c r="W54" s="94"/>
      <c r="X54" s="94"/>
      <c r="Y54" s="94"/>
      <c r="Z54" s="94"/>
      <c r="AA54" s="94"/>
      <c r="AB54" s="94"/>
      <c r="AC54" s="94" t="s">
        <v>175</v>
      </c>
      <c r="AD54" s="95" t="s">
        <v>176</v>
      </c>
      <c r="AE54" s="96">
        <v>16991.5</v>
      </c>
      <c r="AF54" s="96">
        <v>16687.599999999999</v>
      </c>
      <c r="AG54" s="96">
        <v>9427.6</v>
      </c>
      <c r="AH54" s="96">
        <v>9664.2999999999993</v>
      </c>
      <c r="AI54" s="96">
        <v>9809.2999999999993</v>
      </c>
      <c r="AJ54" s="96">
        <v>10005.5</v>
      </c>
      <c r="AK54" s="48">
        <f t="shared" si="13"/>
        <v>16991.5</v>
      </c>
      <c r="AL54" s="48">
        <f t="shared" si="9"/>
        <v>16687.599999999999</v>
      </c>
      <c r="AM54" s="96">
        <v>9427.6</v>
      </c>
      <c r="AN54" s="48">
        <f t="shared" si="10"/>
        <v>9664.2999999999993</v>
      </c>
      <c r="AO54" s="48">
        <f t="shared" si="11"/>
        <v>9809.2999999999993</v>
      </c>
      <c r="AP54" s="48">
        <f t="shared" si="12"/>
        <v>10005.5</v>
      </c>
      <c r="AQ54" s="48">
        <f t="shared" si="3"/>
        <v>16687.599999999999</v>
      </c>
      <c r="AR54" s="48">
        <f t="shared" si="4"/>
        <v>9427.6</v>
      </c>
      <c r="AS54" s="48">
        <f t="shared" si="5"/>
        <v>9664.2999999999993</v>
      </c>
      <c r="AT54" s="48">
        <f t="shared" si="6"/>
        <v>16687.599999999999</v>
      </c>
      <c r="AU54" s="48">
        <f t="shared" si="7"/>
        <v>9427.6</v>
      </c>
      <c r="AV54" s="48">
        <f t="shared" si="8"/>
        <v>9664.2999999999993</v>
      </c>
      <c r="AW54" s="97" t="s">
        <v>92</v>
      </c>
      <c r="AX54" s="39"/>
      <c r="AY54" s="40"/>
      <c r="BA54" s="40"/>
    </row>
    <row r="55" spans="1:53" s="6" customFormat="1" ht="12.75" hidden="1" customHeight="1" x14ac:dyDescent="0.3">
      <c r="A55" s="98"/>
      <c r="B55" s="99"/>
      <c r="C55" s="100"/>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2"/>
      <c r="AD55" s="101"/>
      <c r="AE55" s="103"/>
      <c r="AF55" s="103"/>
      <c r="AG55" s="103"/>
      <c r="AH55" s="103"/>
      <c r="AI55" s="103"/>
      <c r="AJ55" s="103"/>
      <c r="AK55" s="48">
        <f t="shared" si="13"/>
        <v>0</v>
      </c>
      <c r="AL55" s="48">
        <f t="shared" si="9"/>
        <v>0</v>
      </c>
      <c r="AM55" s="103"/>
      <c r="AN55" s="48">
        <f t="shared" si="10"/>
        <v>0</v>
      </c>
      <c r="AO55" s="48">
        <f t="shared" si="11"/>
        <v>0</v>
      </c>
      <c r="AP55" s="48">
        <f t="shared" si="12"/>
        <v>0</v>
      </c>
      <c r="AQ55" s="48">
        <f t="shared" si="3"/>
        <v>0</v>
      </c>
      <c r="AR55" s="48">
        <f t="shared" si="4"/>
        <v>0</v>
      </c>
      <c r="AS55" s="48">
        <f t="shared" si="5"/>
        <v>0</v>
      </c>
      <c r="AT55" s="48">
        <f t="shared" si="6"/>
        <v>0</v>
      </c>
      <c r="AU55" s="48">
        <f t="shared" si="7"/>
        <v>0</v>
      </c>
      <c r="AV55" s="48">
        <f t="shared" si="8"/>
        <v>0</v>
      </c>
      <c r="AW55" s="104"/>
      <c r="AX55" s="39"/>
      <c r="AY55" s="40"/>
      <c r="BA55" s="40"/>
    </row>
    <row r="56" spans="1:53" s="6" customFormat="1" ht="228.75" customHeight="1" x14ac:dyDescent="0.3">
      <c r="A56" s="91" t="s">
        <v>177</v>
      </c>
      <c r="B56" s="92" t="s">
        <v>178</v>
      </c>
      <c r="C56" s="93"/>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t="s">
        <v>179</v>
      </c>
      <c r="AD56" s="95" t="s">
        <v>110</v>
      </c>
      <c r="AE56" s="96">
        <v>886.2</v>
      </c>
      <c r="AF56" s="96">
        <v>886.2</v>
      </c>
      <c r="AG56" s="96">
        <v>964.2</v>
      </c>
      <c r="AH56" s="96">
        <v>998.3</v>
      </c>
      <c r="AI56" s="96">
        <v>998.3</v>
      </c>
      <c r="AJ56" s="96">
        <v>998.3</v>
      </c>
      <c r="AK56" s="48">
        <f t="shared" si="13"/>
        <v>886.2</v>
      </c>
      <c r="AL56" s="48">
        <f t="shared" si="9"/>
        <v>886.2</v>
      </c>
      <c r="AM56" s="96">
        <v>964.2</v>
      </c>
      <c r="AN56" s="48">
        <f t="shared" si="10"/>
        <v>998.3</v>
      </c>
      <c r="AO56" s="48">
        <f t="shared" si="11"/>
        <v>998.3</v>
      </c>
      <c r="AP56" s="48">
        <f t="shared" si="12"/>
        <v>998.3</v>
      </c>
      <c r="AQ56" s="48">
        <f t="shared" si="3"/>
        <v>886.2</v>
      </c>
      <c r="AR56" s="48">
        <f t="shared" si="4"/>
        <v>964.2</v>
      </c>
      <c r="AS56" s="48">
        <f t="shared" si="5"/>
        <v>998.3</v>
      </c>
      <c r="AT56" s="48">
        <f t="shared" si="6"/>
        <v>886.2</v>
      </c>
      <c r="AU56" s="48">
        <f t="shared" si="7"/>
        <v>964.2</v>
      </c>
      <c r="AV56" s="48">
        <f t="shared" si="8"/>
        <v>998.3</v>
      </c>
      <c r="AW56" s="97" t="s">
        <v>56</v>
      </c>
      <c r="AX56" s="39"/>
      <c r="AY56" s="40"/>
      <c r="BA56" s="40"/>
    </row>
    <row r="57" spans="1:53" s="6" customFormat="1" ht="234.75" customHeight="1" x14ac:dyDescent="0.3">
      <c r="A57" s="98"/>
      <c r="B57" s="99"/>
      <c r="C57" s="114" t="s">
        <v>180</v>
      </c>
      <c r="D57" s="101" t="s">
        <v>166</v>
      </c>
      <c r="E57" s="101" t="s">
        <v>181</v>
      </c>
      <c r="F57" s="101"/>
      <c r="G57" s="101"/>
      <c r="H57" s="101"/>
      <c r="I57" s="101"/>
      <c r="J57" s="101"/>
      <c r="K57" s="101"/>
      <c r="L57" s="101"/>
      <c r="M57" s="101"/>
      <c r="N57" s="101"/>
      <c r="O57" s="101"/>
      <c r="P57" s="101"/>
      <c r="Q57" s="101"/>
      <c r="R57" s="101"/>
      <c r="S57" s="101"/>
      <c r="T57" s="101"/>
      <c r="U57" s="101"/>
      <c r="V57" s="101"/>
      <c r="W57" s="101" t="s">
        <v>182</v>
      </c>
      <c r="X57" s="101" t="s">
        <v>66</v>
      </c>
      <c r="Y57" s="101" t="s">
        <v>183</v>
      </c>
      <c r="Z57" s="101"/>
      <c r="AA57" s="101"/>
      <c r="AB57" s="101"/>
      <c r="AC57" s="102"/>
      <c r="AD57" s="101"/>
      <c r="AE57" s="103">
        <v>0.2</v>
      </c>
      <c r="AF57" s="103">
        <v>0.2</v>
      </c>
      <c r="AG57" s="103">
        <v>0.2</v>
      </c>
      <c r="AH57" s="103">
        <v>0.3</v>
      </c>
      <c r="AI57" s="103">
        <v>0.3</v>
      </c>
      <c r="AJ57" s="103">
        <v>0.3</v>
      </c>
      <c r="AK57" s="48">
        <f t="shared" si="13"/>
        <v>0.2</v>
      </c>
      <c r="AL57" s="48">
        <f t="shared" si="9"/>
        <v>0.2</v>
      </c>
      <c r="AM57" s="103">
        <v>0.2</v>
      </c>
      <c r="AN57" s="48">
        <f t="shared" si="10"/>
        <v>0.3</v>
      </c>
      <c r="AO57" s="48">
        <f t="shared" si="11"/>
        <v>0.3</v>
      </c>
      <c r="AP57" s="48">
        <f t="shared" si="12"/>
        <v>0.3</v>
      </c>
      <c r="AQ57" s="48">
        <f t="shared" si="3"/>
        <v>0.2</v>
      </c>
      <c r="AR57" s="48">
        <f t="shared" si="4"/>
        <v>0.2</v>
      </c>
      <c r="AS57" s="48">
        <f t="shared" si="5"/>
        <v>0.3</v>
      </c>
      <c r="AT57" s="48">
        <f t="shared" si="6"/>
        <v>0.2</v>
      </c>
      <c r="AU57" s="48">
        <f t="shared" si="7"/>
        <v>0.2</v>
      </c>
      <c r="AV57" s="48">
        <f t="shared" si="8"/>
        <v>0.3</v>
      </c>
      <c r="AW57" s="104"/>
      <c r="AX57" s="39"/>
      <c r="AY57" s="40"/>
      <c r="BA57" s="40"/>
    </row>
    <row r="58" spans="1:53" s="6" customFormat="1" ht="258.75" customHeight="1" x14ac:dyDescent="0.3">
      <c r="A58" s="91" t="s">
        <v>184</v>
      </c>
      <c r="B58" s="92" t="s">
        <v>185</v>
      </c>
      <c r="C58" s="93"/>
      <c r="D58" s="94"/>
      <c r="E58" s="94"/>
      <c r="F58" s="94"/>
      <c r="G58" s="94"/>
      <c r="H58" s="94"/>
      <c r="I58" s="94"/>
      <c r="J58" s="94"/>
      <c r="K58" s="94"/>
      <c r="L58" s="94"/>
      <c r="M58" s="94"/>
      <c r="N58" s="94"/>
      <c r="O58" s="94"/>
      <c r="P58" s="94"/>
      <c r="Q58" s="94"/>
      <c r="R58" s="94"/>
      <c r="S58" s="94"/>
      <c r="T58" s="94"/>
      <c r="U58" s="94"/>
      <c r="V58" s="94"/>
      <c r="W58" s="94" t="s">
        <v>186</v>
      </c>
      <c r="X58" s="94" t="s">
        <v>66</v>
      </c>
      <c r="Y58" s="94" t="s">
        <v>187</v>
      </c>
      <c r="Z58" s="94"/>
      <c r="AA58" s="94"/>
      <c r="AB58" s="94"/>
      <c r="AC58" s="94" t="s">
        <v>179</v>
      </c>
      <c r="AD58" s="95" t="s">
        <v>212</v>
      </c>
      <c r="AE58" s="96">
        <v>21671.5</v>
      </c>
      <c r="AF58" s="96">
        <v>21554.9</v>
      </c>
      <c r="AG58" s="96">
        <v>23245</v>
      </c>
      <c r="AH58" s="96">
        <v>19544</v>
      </c>
      <c r="AI58" s="96">
        <v>19144</v>
      </c>
      <c r="AJ58" s="96">
        <v>19144</v>
      </c>
      <c r="AK58" s="48">
        <f t="shared" si="13"/>
        <v>21671.5</v>
      </c>
      <c r="AL58" s="48">
        <f t="shared" si="9"/>
        <v>21554.9</v>
      </c>
      <c r="AM58" s="96">
        <v>27381.7</v>
      </c>
      <c r="AN58" s="48">
        <f t="shared" si="10"/>
        <v>19544</v>
      </c>
      <c r="AO58" s="48">
        <f t="shared" si="11"/>
        <v>19144</v>
      </c>
      <c r="AP58" s="48">
        <f t="shared" si="12"/>
        <v>19144</v>
      </c>
      <c r="AQ58" s="48">
        <f t="shared" si="3"/>
        <v>21554.9</v>
      </c>
      <c r="AR58" s="48">
        <f t="shared" si="4"/>
        <v>23245</v>
      </c>
      <c r="AS58" s="48">
        <f t="shared" si="5"/>
        <v>19544</v>
      </c>
      <c r="AT58" s="48">
        <f t="shared" si="6"/>
        <v>21554.9</v>
      </c>
      <c r="AU58" s="48">
        <f t="shared" si="7"/>
        <v>27381.7</v>
      </c>
      <c r="AV58" s="48">
        <f t="shared" si="8"/>
        <v>19544</v>
      </c>
      <c r="AW58" s="97" t="s">
        <v>188</v>
      </c>
      <c r="AX58" s="39"/>
      <c r="AY58" s="40"/>
      <c r="BA58" s="40"/>
    </row>
    <row r="59" spans="1:53" s="6" customFormat="1" ht="264" hidden="1" customHeight="1" x14ac:dyDescent="0.3">
      <c r="A59" s="98"/>
      <c r="B59" s="99"/>
      <c r="C59" s="100"/>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2"/>
      <c r="AD59" s="101"/>
      <c r="AE59" s="103"/>
      <c r="AF59" s="103"/>
      <c r="AG59" s="103"/>
      <c r="AH59" s="103"/>
      <c r="AI59" s="103"/>
      <c r="AJ59" s="103"/>
      <c r="AK59" s="48">
        <f t="shared" si="13"/>
        <v>0</v>
      </c>
      <c r="AL59" s="48">
        <f t="shared" si="9"/>
        <v>0</v>
      </c>
      <c r="AM59" s="103"/>
      <c r="AN59" s="48">
        <f t="shared" si="10"/>
        <v>0</v>
      </c>
      <c r="AO59" s="48">
        <f t="shared" si="11"/>
        <v>0</v>
      </c>
      <c r="AP59" s="48">
        <f t="shared" si="12"/>
        <v>0</v>
      </c>
      <c r="AQ59" s="48">
        <f t="shared" si="3"/>
        <v>0</v>
      </c>
      <c r="AR59" s="48">
        <f t="shared" si="4"/>
        <v>0</v>
      </c>
      <c r="AS59" s="48">
        <f t="shared" si="5"/>
        <v>0</v>
      </c>
      <c r="AT59" s="48">
        <f t="shared" si="6"/>
        <v>0</v>
      </c>
      <c r="AU59" s="48">
        <f t="shared" si="7"/>
        <v>0</v>
      </c>
      <c r="AV59" s="48">
        <f t="shared" si="8"/>
        <v>0</v>
      </c>
      <c r="AW59" s="104"/>
      <c r="AX59" s="39"/>
      <c r="AY59" s="40"/>
      <c r="BA59" s="40"/>
    </row>
    <row r="60" spans="1:53" s="6" customFormat="1" ht="162" customHeight="1" x14ac:dyDescent="0.3">
      <c r="A60" s="91" t="s">
        <v>189</v>
      </c>
      <c r="B60" s="92" t="s">
        <v>190</v>
      </c>
      <c r="C60" s="93" t="s">
        <v>46</v>
      </c>
      <c r="D60" s="94" t="s">
        <v>131</v>
      </c>
      <c r="E60" s="94" t="s">
        <v>48</v>
      </c>
      <c r="F60" s="94"/>
      <c r="G60" s="94"/>
      <c r="H60" s="94"/>
      <c r="I60" s="94"/>
      <c r="J60" s="94"/>
      <c r="K60" s="94"/>
      <c r="L60" s="94"/>
      <c r="M60" s="94"/>
      <c r="N60" s="94"/>
      <c r="O60" s="94"/>
      <c r="P60" s="94"/>
      <c r="Q60" s="94"/>
      <c r="R60" s="94"/>
      <c r="S60" s="94"/>
      <c r="T60" s="94"/>
      <c r="U60" s="94"/>
      <c r="V60" s="94"/>
      <c r="W60" s="94"/>
      <c r="X60" s="94"/>
      <c r="Y60" s="94"/>
      <c r="Z60" s="94"/>
      <c r="AA60" s="94"/>
      <c r="AB60" s="94"/>
      <c r="AC60" s="94" t="s">
        <v>191</v>
      </c>
      <c r="AD60" s="95" t="s">
        <v>192</v>
      </c>
      <c r="AE60" s="96">
        <v>6105</v>
      </c>
      <c r="AF60" s="96">
        <v>6105</v>
      </c>
      <c r="AG60" s="96">
        <v>6718.6</v>
      </c>
      <c r="AH60" s="96">
        <v>7089.2</v>
      </c>
      <c r="AI60" s="96">
        <v>7089.2</v>
      </c>
      <c r="AJ60" s="96">
        <v>7089.2</v>
      </c>
      <c r="AK60" s="48">
        <f t="shared" si="13"/>
        <v>6105</v>
      </c>
      <c r="AL60" s="48">
        <f t="shared" si="9"/>
        <v>6105</v>
      </c>
      <c r="AM60" s="96">
        <v>2581.9</v>
      </c>
      <c r="AN60" s="48">
        <f t="shared" si="10"/>
        <v>7089.2</v>
      </c>
      <c r="AO60" s="48">
        <f t="shared" si="11"/>
        <v>7089.2</v>
      </c>
      <c r="AP60" s="48">
        <f t="shared" si="12"/>
        <v>7089.2</v>
      </c>
      <c r="AQ60" s="48">
        <f t="shared" si="3"/>
        <v>6105</v>
      </c>
      <c r="AR60" s="48">
        <f t="shared" si="4"/>
        <v>6718.6</v>
      </c>
      <c r="AS60" s="48">
        <f t="shared" si="5"/>
        <v>7089.2</v>
      </c>
      <c r="AT60" s="48">
        <f t="shared" si="6"/>
        <v>6105</v>
      </c>
      <c r="AU60" s="48">
        <f t="shared" si="7"/>
        <v>2581.9</v>
      </c>
      <c r="AV60" s="48">
        <f t="shared" si="8"/>
        <v>7089.2</v>
      </c>
      <c r="AW60" s="97" t="s">
        <v>92</v>
      </c>
      <c r="AX60" s="39"/>
      <c r="AY60" s="40"/>
      <c r="BA60" s="40"/>
    </row>
    <row r="61" spans="1:53" s="6" customFormat="1" ht="303.75" customHeight="1" x14ac:dyDescent="0.3">
      <c r="A61" s="91" t="s">
        <v>193</v>
      </c>
      <c r="B61" s="92" t="s">
        <v>194</v>
      </c>
      <c r="C61" s="93"/>
      <c r="D61" s="94"/>
      <c r="E61" s="94"/>
      <c r="F61" s="94"/>
      <c r="G61" s="94"/>
      <c r="H61" s="94"/>
      <c r="I61" s="94"/>
      <c r="J61" s="94"/>
      <c r="K61" s="94"/>
      <c r="L61" s="94"/>
      <c r="M61" s="94"/>
      <c r="N61" s="94"/>
      <c r="O61" s="94"/>
      <c r="P61" s="94"/>
      <c r="Q61" s="94"/>
      <c r="R61" s="94"/>
      <c r="S61" s="94"/>
      <c r="T61" s="94"/>
      <c r="U61" s="94"/>
      <c r="V61" s="94"/>
      <c r="W61" s="94"/>
      <c r="X61" s="94"/>
      <c r="Y61" s="94"/>
      <c r="Z61" s="94" t="s">
        <v>195</v>
      </c>
      <c r="AA61" s="94" t="s">
        <v>66</v>
      </c>
      <c r="AB61" s="94" t="s">
        <v>196</v>
      </c>
      <c r="AC61" s="94" t="s">
        <v>191</v>
      </c>
      <c r="AD61" s="95" t="s">
        <v>197</v>
      </c>
      <c r="AE61" s="96">
        <v>3953.3</v>
      </c>
      <c r="AF61" s="96">
        <v>3953.3</v>
      </c>
      <c r="AG61" s="96">
        <v>6498.4</v>
      </c>
      <c r="AH61" s="96">
        <v>6498.2</v>
      </c>
      <c r="AI61" s="96">
        <v>6498.2</v>
      </c>
      <c r="AJ61" s="96">
        <v>6498.2</v>
      </c>
      <c r="AK61" s="48">
        <f t="shared" si="13"/>
        <v>3953.3</v>
      </c>
      <c r="AL61" s="48">
        <f t="shared" si="9"/>
        <v>3953.3</v>
      </c>
      <c r="AM61" s="96">
        <v>6498.4</v>
      </c>
      <c r="AN61" s="48">
        <f t="shared" si="10"/>
        <v>6498.2</v>
      </c>
      <c r="AO61" s="48">
        <f t="shared" si="11"/>
        <v>6498.2</v>
      </c>
      <c r="AP61" s="48">
        <f t="shared" si="12"/>
        <v>6498.2</v>
      </c>
      <c r="AQ61" s="48">
        <f t="shared" si="3"/>
        <v>3953.3</v>
      </c>
      <c r="AR61" s="48">
        <f t="shared" si="4"/>
        <v>6498.4</v>
      </c>
      <c r="AS61" s="48">
        <f t="shared" si="5"/>
        <v>6498.2</v>
      </c>
      <c r="AT61" s="48">
        <f t="shared" si="6"/>
        <v>3953.3</v>
      </c>
      <c r="AU61" s="48">
        <f t="shared" si="7"/>
        <v>6498.4</v>
      </c>
      <c r="AV61" s="48">
        <f t="shared" si="8"/>
        <v>6498.2</v>
      </c>
      <c r="AW61" s="97" t="s">
        <v>56</v>
      </c>
      <c r="AX61" s="39"/>
      <c r="AY61" s="40"/>
      <c r="BA61" s="40"/>
    </row>
    <row r="62" spans="1:53" s="6" customFormat="1" ht="156" customHeight="1" x14ac:dyDescent="0.3">
      <c r="A62" s="91" t="s">
        <v>198</v>
      </c>
      <c r="B62" s="92" t="s">
        <v>199</v>
      </c>
      <c r="C62" s="93" t="s">
        <v>46</v>
      </c>
      <c r="D62" s="94" t="s">
        <v>131</v>
      </c>
      <c r="E62" s="94" t="s">
        <v>48</v>
      </c>
      <c r="F62" s="94"/>
      <c r="G62" s="94"/>
      <c r="H62" s="94"/>
      <c r="I62" s="94"/>
      <c r="J62" s="94"/>
      <c r="K62" s="94"/>
      <c r="L62" s="94"/>
      <c r="M62" s="94"/>
      <c r="N62" s="94"/>
      <c r="O62" s="94"/>
      <c r="P62" s="94"/>
      <c r="Q62" s="94"/>
      <c r="R62" s="94"/>
      <c r="S62" s="94"/>
      <c r="T62" s="94"/>
      <c r="U62" s="94"/>
      <c r="V62" s="94"/>
      <c r="W62" s="94"/>
      <c r="X62" s="94"/>
      <c r="Y62" s="94"/>
      <c r="Z62" s="94"/>
      <c r="AA62" s="94"/>
      <c r="AB62" s="94"/>
      <c r="AC62" s="94" t="s">
        <v>191</v>
      </c>
      <c r="AD62" s="95" t="s">
        <v>217</v>
      </c>
      <c r="AE62" s="96">
        <v>2011</v>
      </c>
      <c r="AF62" s="48">
        <v>951.3</v>
      </c>
      <c r="AG62" s="96">
        <v>17044.900000000001</v>
      </c>
      <c r="AH62" s="96">
        <v>12728.1</v>
      </c>
      <c r="AI62" s="96">
        <v>12679.2</v>
      </c>
      <c r="AJ62" s="96">
        <v>13685.9</v>
      </c>
      <c r="AK62" s="48">
        <f t="shared" si="13"/>
        <v>2011</v>
      </c>
      <c r="AL62" s="48">
        <f t="shared" si="9"/>
        <v>951.3</v>
      </c>
      <c r="AM62" s="96">
        <v>17044.900000000001</v>
      </c>
      <c r="AN62" s="48">
        <f t="shared" si="10"/>
        <v>12728.1</v>
      </c>
      <c r="AO62" s="48">
        <f t="shared" si="11"/>
        <v>12679.2</v>
      </c>
      <c r="AP62" s="48">
        <f t="shared" si="12"/>
        <v>13685.9</v>
      </c>
      <c r="AQ62" s="48">
        <f t="shared" si="3"/>
        <v>951.3</v>
      </c>
      <c r="AR62" s="48">
        <f t="shared" si="4"/>
        <v>17044.900000000001</v>
      </c>
      <c r="AS62" s="48">
        <f t="shared" si="5"/>
        <v>12728.1</v>
      </c>
      <c r="AT62" s="48">
        <f t="shared" si="6"/>
        <v>951.3</v>
      </c>
      <c r="AU62" s="48">
        <f t="shared" si="7"/>
        <v>17044.900000000001</v>
      </c>
      <c r="AV62" s="48">
        <f t="shared" si="8"/>
        <v>12728.1</v>
      </c>
      <c r="AW62" s="97" t="s">
        <v>200</v>
      </c>
      <c r="AX62" s="39"/>
      <c r="AY62" s="40"/>
      <c r="BA62" s="40"/>
    </row>
    <row r="63" spans="1:53" s="6" customFormat="1" ht="71.25" customHeight="1" x14ac:dyDescent="0.3">
      <c r="A63" s="91" t="s">
        <v>236</v>
      </c>
      <c r="B63" s="92"/>
      <c r="C63" s="47" t="s">
        <v>41</v>
      </c>
      <c r="D63" s="47" t="s">
        <v>41</v>
      </c>
      <c r="E63" s="47" t="s">
        <v>41</v>
      </c>
      <c r="F63" s="47" t="s">
        <v>41</v>
      </c>
      <c r="G63" s="47" t="s">
        <v>41</v>
      </c>
      <c r="H63" s="47" t="s">
        <v>41</v>
      </c>
      <c r="I63" s="47" t="s">
        <v>41</v>
      </c>
      <c r="J63" s="47" t="s">
        <v>41</v>
      </c>
      <c r="K63" s="47" t="s">
        <v>41</v>
      </c>
      <c r="L63" s="47" t="s">
        <v>41</v>
      </c>
      <c r="M63" s="47" t="s">
        <v>41</v>
      </c>
      <c r="N63" s="47" t="s">
        <v>41</v>
      </c>
      <c r="O63" s="47" t="s">
        <v>41</v>
      </c>
      <c r="P63" s="47" t="s">
        <v>41</v>
      </c>
      <c r="Q63" s="47" t="s">
        <v>41</v>
      </c>
      <c r="R63" s="47" t="s">
        <v>41</v>
      </c>
      <c r="S63" s="47" t="s">
        <v>41</v>
      </c>
      <c r="T63" s="47" t="s">
        <v>41</v>
      </c>
      <c r="U63" s="47" t="s">
        <v>41</v>
      </c>
      <c r="V63" s="47" t="s">
        <v>41</v>
      </c>
      <c r="W63" s="47" t="s">
        <v>41</v>
      </c>
      <c r="X63" s="47" t="s">
        <v>41</v>
      </c>
      <c r="Y63" s="47" t="s">
        <v>41</v>
      </c>
      <c r="Z63" s="47" t="s">
        <v>41</v>
      </c>
      <c r="AA63" s="47" t="s">
        <v>41</v>
      </c>
      <c r="AB63" s="47" t="s">
        <v>41</v>
      </c>
      <c r="AC63" s="47" t="s">
        <v>41</v>
      </c>
      <c r="AD63" s="47" t="s">
        <v>41</v>
      </c>
      <c r="AE63" s="47" t="s">
        <v>41</v>
      </c>
      <c r="AF63" s="47" t="s">
        <v>41</v>
      </c>
      <c r="AG63" s="47" t="s">
        <v>41</v>
      </c>
      <c r="AH63" s="47" t="s">
        <v>41</v>
      </c>
      <c r="AI63" s="96">
        <v>11000</v>
      </c>
      <c r="AJ63" s="96">
        <v>22000</v>
      </c>
      <c r="AK63" s="47" t="s">
        <v>41</v>
      </c>
      <c r="AL63" s="47" t="s">
        <v>41</v>
      </c>
      <c r="AM63" s="47" t="s">
        <v>41</v>
      </c>
      <c r="AN63" s="47" t="s">
        <v>41</v>
      </c>
      <c r="AO63" s="48">
        <f t="shared" si="11"/>
        <v>11000</v>
      </c>
      <c r="AP63" s="48">
        <f t="shared" si="12"/>
        <v>22000</v>
      </c>
      <c r="AQ63" s="48"/>
      <c r="AR63" s="48"/>
      <c r="AS63" s="48"/>
      <c r="AT63" s="48"/>
      <c r="AU63" s="48"/>
      <c r="AV63" s="48"/>
      <c r="AW63" s="97"/>
      <c r="AX63" s="39"/>
      <c r="AY63" s="40"/>
      <c r="BA63" s="40"/>
    </row>
    <row r="64" spans="1:53" s="6" customFormat="1" ht="35.25" customHeight="1" thickBot="1" x14ac:dyDescent="0.35">
      <c r="A64" s="88" t="s">
        <v>201</v>
      </c>
      <c r="B64" s="89" t="s">
        <v>202</v>
      </c>
      <c r="C64" s="47" t="s">
        <v>41</v>
      </c>
      <c r="D64" s="47" t="s">
        <v>41</v>
      </c>
      <c r="E64" s="47" t="s">
        <v>41</v>
      </c>
      <c r="F64" s="47" t="s">
        <v>41</v>
      </c>
      <c r="G64" s="47" t="s">
        <v>41</v>
      </c>
      <c r="H64" s="47" t="s">
        <v>41</v>
      </c>
      <c r="I64" s="47" t="s">
        <v>41</v>
      </c>
      <c r="J64" s="47" t="s">
        <v>41</v>
      </c>
      <c r="K64" s="47" t="s">
        <v>41</v>
      </c>
      <c r="L64" s="47" t="s">
        <v>41</v>
      </c>
      <c r="M64" s="47" t="s">
        <v>41</v>
      </c>
      <c r="N64" s="47" t="s">
        <v>41</v>
      </c>
      <c r="O64" s="47" t="s">
        <v>41</v>
      </c>
      <c r="P64" s="47" t="s">
        <v>41</v>
      </c>
      <c r="Q64" s="47" t="s">
        <v>41</v>
      </c>
      <c r="R64" s="47" t="s">
        <v>41</v>
      </c>
      <c r="S64" s="47" t="s">
        <v>41</v>
      </c>
      <c r="T64" s="47" t="s">
        <v>41</v>
      </c>
      <c r="U64" s="47" t="s">
        <v>41</v>
      </c>
      <c r="V64" s="47" t="s">
        <v>41</v>
      </c>
      <c r="W64" s="47" t="s">
        <v>41</v>
      </c>
      <c r="X64" s="47" t="s">
        <v>41</v>
      </c>
      <c r="Y64" s="47" t="s">
        <v>41</v>
      </c>
      <c r="Z64" s="47" t="s">
        <v>41</v>
      </c>
      <c r="AA64" s="47" t="s">
        <v>41</v>
      </c>
      <c r="AB64" s="47" t="s">
        <v>41</v>
      </c>
      <c r="AC64" s="47" t="s">
        <v>41</v>
      </c>
      <c r="AD64" s="47" t="s">
        <v>41</v>
      </c>
      <c r="AE64" s="48">
        <f t="shared" ref="AE64:AP64" si="16">AE18</f>
        <v>1151817.3000000003</v>
      </c>
      <c r="AF64" s="48">
        <f t="shared" si="16"/>
        <v>1058429.9000000001</v>
      </c>
      <c r="AG64" s="48">
        <f t="shared" si="16"/>
        <v>1268318</v>
      </c>
      <c r="AH64" s="48">
        <f t="shared" si="16"/>
        <v>1001898.2999999998</v>
      </c>
      <c r="AI64" s="48">
        <f t="shared" si="16"/>
        <v>1046434.6</v>
      </c>
      <c r="AJ64" s="48">
        <f t="shared" si="16"/>
        <v>1063575.81</v>
      </c>
      <c r="AK64" s="48">
        <f t="shared" si="16"/>
        <v>1013797</v>
      </c>
      <c r="AL64" s="48">
        <f t="shared" si="16"/>
        <v>923563.60000000009</v>
      </c>
      <c r="AM64" s="48">
        <f t="shared" si="16"/>
        <v>1124533.6000000001</v>
      </c>
      <c r="AN64" s="48">
        <f t="shared" si="16"/>
        <v>868479.5</v>
      </c>
      <c r="AO64" s="48">
        <f t="shared" si="16"/>
        <v>752609.6</v>
      </c>
      <c r="AP64" s="48">
        <f t="shared" si="16"/>
        <v>863400.80999999994</v>
      </c>
      <c r="AQ64" s="48">
        <f t="shared" si="3"/>
        <v>1058429.9000000001</v>
      </c>
      <c r="AR64" s="48">
        <f t="shared" si="4"/>
        <v>1268318</v>
      </c>
      <c r="AS64" s="48">
        <f t="shared" si="5"/>
        <v>1001898.2999999998</v>
      </c>
      <c r="AT64" s="48">
        <f t="shared" si="6"/>
        <v>923563.60000000009</v>
      </c>
      <c r="AU64" s="48">
        <f t="shared" si="7"/>
        <v>1124533.6000000001</v>
      </c>
      <c r="AV64" s="48">
        <f t="shared" si="8"/>
        <v>868479.5</v>
      </c>
      <c r="AW64" s="115"/>
      <c r="AX64" s="39"/>
      <c r="AY64" s="40"/>
      <c r="BA64" s="40"/>
    </row>
    <row r="65" spans="1:51" s="6" customFormat="1" ht="12.9" customHeight="1" x14ac:dyDescent="0.3">
      <c r="A65" s="12"/>
      <c r="B65" s="13"/>
      <c r="C65" s="14"/>
      <c r="D65" s="14"/>
      <c r="E65" s="14"/>
      <c r="F65" s="14"/>
      <c r="G65" s="14"/>
      <c r="H65" s="14"/>
      <c r="I65" s="13"/>
      <c r="J65" s="15"/>
      <c r="K65" s="15"/>
      <c r="L65" s="15"/>
      <c r="M65" s="15"/>
      <c r="N65" s="15"/>
      <c r="O65" s="15"/>
      <c r="P65" s="15"/>
      <c r="Q65" s="15"/>
      <c r="R65" s="15"/>
      <c r="S65" s="15"/>
      <c r="T65" s="15"/>
      <c r="U65" s="5"/>
      <c r="V65" s="5"/>
      <c r="W65" s="5"/>
      <c r="X65" s="5"/>
      <c r="Y65" s="5"/>
      <c r="Z65" s="5"/>
      <c r="AA65" s="5"/>
      <c r="AB65" s="5"/>
      <c r="AC65" s="5"/>
      <c r="AD65" s="5"/>
      <c r="AE65" s="5"/>
      <c r="AF65" s="5"/>
      <c r="AG65" s="2"/>
      <c r="AH65" s="2"/>
      <c r="AI65" s="2"/>
      <c r="AJ65" s="2"/>
      <c r="AK65" s="2"/>
      <c r="AL65" s="2"/>
      <c r="AM65" s="2"/>
      <c r="AN65" s="2"/>
      <c r="AO65" s="2"/>
      <c r="AP65" s="2"/>
      <c r="AQ65" s="2"/>
      <c r="AR65" s="2"/>
      <c r="AS65" s="2"/>
      <c r="AT65" s="2"/>
      <c r="AU65" s="2"/>
      <c r="AV65" s="2"/>
      <c r="AW65" s="5"/>
      <c r="AX65" s="39"/>
      <c r="AY65" s="40"/>
    </row>
    <row r="66" spans="1:51" s="9" customFormat="1" ht="27" customHeight="1" x14ac:dyDescent="0.3">
      <c r="A66" s="37" t="s">
        <v>210</v>
      </c>
      <c r="B66" s="16" t="s">
        <v>205</v>
      </c>
      <c r="C66" s="17"/>
      <c r="D66" s="51"/>
      <c r="E66" s="51"/>
      <c r="F66" s="18"/>
      <c r="G66" s="57" t="s">
        <v>213</v>
      </c>
      <c r="H66" s="58"/>
      <c r="I66" s="58"/>
      <c r="J66" s="58"/>
      <c r="K66" s="19" t="s">
        <v>205</v>
      </c>
      <c r="L66" s="19" t="s">
        <v>205</v>
      </c>
      <c r="M66" s="19" t="s">
        <v>205</v>
      </c>
      <c r="N66" s="19" t="s">
        <v>205</v>
      </c>
      <c r="O66" s="19" t="s">
        <v>205</v>
      </c>
      <c r="P66" s="19" t="s">
        <v>205</v>
      </c>
      <c r="Q66" s="20"/>
      <c r="R66" s="20"/>
      <c r="S66" s="20"/>
      <c r="T66" s="20"/>
      <c r="U66" s="20"/>
      <c r="V66" s="20"/>
      <c r="W66" s="20"/>
      <c r="X66" s="20"/>
      <c r="Y66" s="20"/>
      <c r="Z66" s="20"/>
      <c r="AA66" s="20"/>
      <c r="AB66" s="20"/>
      <c r="AC66" s="20"/>
      <c r="AH66" s="7"/>
      <c r="AI66" s="7"/>
      <c r="AJ66" s="7"/>
      <c r="AK66" s="8"/>
      <c r="AX66" s="39"/>
      <c r="AY66" s="40"/>
    </row>
    <row r="67" spans="1:51" s="9" customFormat="1" x14ac:dyDescent="0.3">
      <c r="A67" s="21" t="s">
        <v>206</v>
      </c>
      <c r="B67" s="16" t="s">
        <v>205</v>
      </c>
      <c r="C67" s="22"/>
      <c r="D67" s="52" t="s">
        <v>26</v>
      </c>
      <c r="E67" s="52"/>
      <c r="F67" s="18"/>
      <c r="G67" s="55" t="s">
        <v>27</v>
      </c>
      <c r="H67" s="56"/>
      <c r="I67" s="56"/>
      <c r="J67" s="56"/>
      <c r="K67" s="19" t="s">
        <v>205</v>
      </c>
      <c r="L67" s="19" t="s">
        <v>205</v>
      </c>
      <c r="M67" s="19" t="s">
        <v>205</v>
      </c>
      <c r="N67" s="19" t="s">
        <v>205</v>
      </c>
      <c r="O67" s="19" t="s">
        <v>205</v>
      </c>
      <c r="P67" s="19" t="s">
        <v>205</v>
      </c>
      <c r="Q67" s="20"/>
      <c r="R67" s="20"/>
      <c r="S67" s="20"/>
      <c r="T67" s="20"/>
      <c r="U67" s="20"/>
      <c r="V67" s="20"/>
      <c r="W67" s="20"/>
      <c r="X67" s="20"/>
      <c r="Y67" s="20"/>
      <c r="Z67" s="20"/>
      <c r="AA67" s="20"/>
      <c r="AB67" s="20"/>
      <c r="AC67" s="20"/>
      <c r="AG67" s="8"/>
      <c r="AH67" s="8"/>
      <c r="AI67" s="8"/>
      <c r="AJ67" s="8"/>
      <c r="AX67" s="39"/>
      <c r="AY67" s="40"/>
    </row>
    <row r="68" spans="1:51" s="9" customFormat="1" x14ac:dyDescent="0.3">
      <c r="A68" s="21" t="s">
        <v>28</v>
      </c>
      <c r="B68" s="16" t="s">
        <v>205</v>
      </c>
      <c r="C68" s="18"/>
      <c r="D68" s="18"/>
      <c r="E68" s="18"/>
      <c r="F68" s="18"/>
      <c r="G68" s="23"/>
      <c r="H68" s="18"/>
      <c r="I68" s="16" t="s">
        <v>205</v>
      </c>
      <c r="J68" s="35" t="s">
        <v>205</v>
      </c>
      <c r="K68" s="35" t="s">
        <v>205</v>
      </c>
      <c r="L68" s="35" t="s">
        <v>205</v>
      </c>
      <c r="M68" s="35" t="s">
        <v>205</v>
      </c>
      <c r="N68" s="35" t="s">
        <v>205</v>
      </c>
      <c r="O68" s="35" t="s">
        <v>205</v>
      </c>
      <c r="P68" s="35" t="s">
        <v>205</v>
      </c>
      <c r="Q68" s="36"/>
      <c r="R68" s="36"/>
      <c r="S68" s="36"/>
      <c r="T68" s="36"/>
      <c r="U68" s="36"/>
      <c r="V68" s="36"/>
      <c r="W68" s="36"/>
      <c r="X68" s="20"/>
      <c r="Y68" s="20"/>
      <c r="Z68" s="20"/>
      <c r="AA68" s="20"/>
      <c r="AB68" s="20"/>
      <c r="AC68" s="20"/>
      <c r="AX68" s="39"/>
      <c r="AY68" s="40"/>
    </row>
    <row r="69" spans="1:51" s="6" customFormat="1" ht="33" customHeight="1" x14ac:dyDescent="0.3">
      <c r="A69" s="67" t="s">
        <v>214</v>
      </c>
      <c r="B69" s="68"/>
      <c r="C69" s="41"/>
      <c r="D69" s="24"/>
      <c r="E69" s="24"/>
      <c r="F69" s="41"/>
      <c r="G69" s="73" t="s">
        <v>203</v>
      </c>
      <c r="H69" s="73"/>
      <c r="I69" s="73"/>
      <c r="J69" s="25"/>
      <c r="K69" s="26" t="s">
        <v>215</v>
      </c>
      <c r="L69" s="26"/>
      <c r="M69" s="25"/>
      <c r="N69" s="25"/>
      <c r="O69" s="25"/>
      <c r="P69" s="25"/>
      <c r="Q69" s="27"/>
      <c r="R69" s="27"/>
      <c r="S69" s="27"/>
      <c r="T69" s="27"/>
      <c r="U69" s="28"/>
      <c r="V69" s="28"/>
      <c r="W69" s="28"/>
      <c r="X69" s="28"/>
      <c r="Y69" s="28"/>
      <c r="Z69" s="28"/>
      <c r="AA69" s="28"/>
      <c r="AB69" s="28"/>
      <c r="AC69" s="28"/>
      <c r="AD69" s="5"/>
      <c r="AE69" s="5"/>
      <c r="AF69" s="5"/>
      <c r="AG69" s="5"/>
      <c r="AH69" s="5"/>
      <c r="AI69" s="5"/>
      <c r="AJ69" s="5"/>
      <c r="AK69" s="5"/>
      <c r="AL69" s="5"/>
      <c r="AM69" s="5"/>
      <c r="AN69" s="5"/>
      <c r="AO69" s="5"/>
      <c r="AP69" s="5"/>
      <c r="AQ69" s="5"/>
      <c r="AR69" s="5"/>
      <c r="AS69" s="5"/>
      <c r="AT69" s="5"/>
      <c r="AU69" s="5"/>
      <c r="AV69" s="5"/>
      <c r="AW69" s="5"/>
      <c r="AX69" s="39"/>
    </row>
    <row r="70" spans="1:51" s="6" customFormat="1" ht="11.25" customHeight="1" x14ac:dyDescent="0.3">
      <c r="A70" s="69" t="s">
        <v>29</v>
      </c>
      <c r="B70" s="70"/>
      <c r="C70" s="41" t="s">
        <v>30</v>
      </c>
      <c r="D70" s="71" t="s">
        <v>26</v>
      </c>
      <c r="E70" s="72"/>
      <c r="F70" s="29"/>
      <c r="G70" s="71" t="s">
        <v>31</v>
      </c>
      <c r="H70" s="72"/>
      <c r="I70" s="72"/>
      <c r="J70" s="25"/>
      <c r="K70" s="53" t="s">
        <v>32</v>
      </c>
      <c r="L70" s="54"/>
      <c r="M70" s="25"/>
      <c r="N70" s="27"/>
      <c r="O70" s="27"/>
      <c r="P70" s="27"/>
      <c r="Q70" s="27"/>
      <c r="R70" s="27"/>
      <c r="S70" s="27"/>
      <c r="T70" s="27"/>
      <c r="U70" s="28"/>
      <c r="V70" s="28"/>
      <c r="W70" s="28"/>
      <c r="X70" s="28"/>
      <c r="Y70" s="28"/>
      <c r="Z70" s="28"/>
      <c r="AA70" s="28"/>
      <c r="AB70" s="28"/>
      <c r="AC70" s="28"/>
      <c r="AD70" s="5"/>
      <c r="AE70" s="5"/>
      <c r="AF70" s="5"/>
      <c r="AG70" s="5"/>
      <c r="AH70" s="5"/>
      <c r="AI70" s="5"/>
      <c r="AJ70" s="5"/>
      <c r="AK70" s="5"/>
      <c r="AL70" s="5"/>
      <c r="AM70" s="5"/>
      <c r="AN70" s="5"/>
      <c r="AO70" s="5"/>
      <c r="AP70" s="5"/>
      <c r="AQ70" s="5"/>
      <c r="AR70" s="5"/>
      <c r="AS70" s="5"/>
      <c r="AT70" s="5"/>
      <c r="AU70" s="5"/>
      <c r="AV70" s="5"/>
      <c r="AW70" s="5"/>
      <c r="AX70" s="39"/>
    </row>
    <row r="71" spans="1:51" s="6" customFormat="1" ht="12.75" customHeight="1" x14ac:dyDescent="0.3">
      <c r="A71" s="38" t="s">
        <v>233</v>
      </c>
      <c r="B71" s="30"/>
      <c r="C71" s="31"/>
      <c r="D71" s="31"/>
      <c r="E71" s="31"/>
      <c r="F71" s="31"/>
      <c r="G71" s="31"/>
      <c r="H71" s="31"/>
      <c r="I71" s="30"/>
      <c r="J71" s="32"/>
      <c r="K71" s="31"/>
      <c r="L71" s="31"/>
      <c r="M71" s="31"/>
      <c r="N71" s="31"/>
      <c r="O71" s="31"/>
      <c r="P71" s="33"/>
      <c r="Q71" s="34"/>
      <c r="R71" s="34"/>
      <c r="S71" s="34"/>
      <c r="T71" s="34"/>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39"/>
    </row>
    <row r="72" spans="1:51" s="6" customFormat="1" x14ac:dyDescent="0.3"/>
    <row r="73" spans="1:51" s="6" customFormat="1" x14ac:dyDescent="0.3"/>
    <row r="74" spans="1:51" s="6" customFormat="1" x14ac:dyDescent="0.3"/>
    <row r="75" spans="1:51" s="6" customFormat="1" x14ac:dyDescent="0.3"/>
    <row r="76" spans="1:51" s="6" customFormat="1" x14ac:dyDescent="0.3"/>
    <row r="77" spans="1:51" s="6" customFormat="1" x14ac:dyDescent="0.3"/>
    <row r="78" spans="1:51" s="6" customFormat="1" x14ac:dyDescent="0.3"/>
    <row r="79" spans="1:51" s="6" customFormat="1" x14ac:dyDescent="0.3"/>
    <row r="80" spans="1:51"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sheetData>
  <mergeCells count="82">
    <mergeCell ref="A1:AN2"/>
    <mergeCell ref="A3:AE3"/>
    <mergeCell ref="A7:A16"/>
    <mergeCell ref="B7:B16"/>
    <mergeCell ref="C7:AB8"/>
    <mergeCell ref="AC7:AC16"/>
    <mergeCell ref="AD7:AD10"/>
    <mergeCell ref="AE7:AJ9"/>
    <mergeCell ref="AK7:AP9"/>
    <mergeCell ref="AI10:AJ11"/>
    <mergeCell ref="AK10:AL11"/>
    <mergeCell ref="AM10:AM16"/>
    <mergeCell ref="AN10:AN16"/>
    <mergeCell ref="AO10:AP11"/>
    <mergeCell ref="R11:R16"/>
    <mergeCell ref="S11:S16"/>
    <mergeCell ref="AT7:AV9"/>
    <mergeCell ref="AW7:AW16"/>
    <mergeCell ref="AQ7:AS9"/>
    <mergeCell ref="C9:V9"/>
    <mergeCell ref="W9:AB9"/>
    <mergeCell ref="C10:E10"/>
    <mergeCell ref="F10:I10"/>
    <mergeCell ref="J10:L10"/>
    <mergeCell ref="M10:P10"/>
    <mergeCell ref="Q10:S10"/>
    <mergeCell ref="T10:V10"/>
    <mergeCell ref="W10:Y10"/>
    <mergeCell ref="Z10:AB10"/>
    <mergeCell ref="V11:V16"/>
    <mergeCell ref="W11:W16"/>
    <mergeCell ref="X11:X16"/>
    <mergeCell ref="AP12:AP16"/>
    <mergeCell ref="AJ12:AJ16"/>
    <mergeCell ref="AK12:AK16"/>
    <mergeCell ref="AL12:AL16"/>
    <mergeCell ref="AO12:AO16"/>
    <mergeCell ref="AE10:AF11"/>
    <mergeCell ref="AG10:AG16"/>
    <mergeCell ref="AH10:AH16"/>
    <mergeCell ref="M11:M16"/>
    <mergeCell ref="N11:N16"/>
    <mergeCell ref="O11:O16"/>
    <mergeCell ref="P11:P16"/>
    <mergeCell ref="Q11:Q16"/>
    <mergeCell ref="C11:C16"/>
    <mergeCell ref="AV10:AV16"/>
    <mergeCell ref="AQ10:AQ16"/>
    <mergeCell ref="AR10:AR16"/>
    <mergeCell ref="AS10:AS16"/>
    <mergeCell ref="AT10:AT16"/>
    <mergeCell ref="AU10:AU16"/>
    <mergeCell ref="D11:D16"/>
    <mergeCell ref="E11:E16"/>
    <mergeCell ref="F11:F16"/>
    <mergeCell ref="G11:G16"/>
    <mergeCell ref="H11:H16"/>
    <mergeCell ref="I11:I16"/>
    <mergeCell ref="J11:J16"/>
    <mergeCell ref="K11:K16"/>
    <mergeCell ref="L11:L16"/>
    <mergeCell ref="A69:B69"/>
    <mergeCell ref="A70:B70"/>
    <mergeCell ref="D70:E70"/>
    <mergeCell ref="G70:I70"/>
    <mergeCell ref="G69:I69"/>
    <mergeCell ref="AX16:AY16"/>
    <mergeCell ref="D66:E66"/>
    <mergeCell ref="D67:E67"/>
    <mergeCell ref="K70:L70"/>
    <mergeCell ref="G67:J67"/>
    <mergeCell ref="G66:J66"/>
    <mergeCell ref="AE12:AE16"/>
    <mergeCell ref="AF12:AF16"/>
    <mergeCell ref="AI12:AI16"/>
    <mergeCell ref="Y11:Y16"/>
    <mergeCell ref="Z11:Z16"/>
    <mergeCell ref="AA11:AA16"/>
    <mergeCell ref="AB11:AB16"/>
    <mergeCell ref="AD11:AD16"/>
    <mergeCell ref="T11:T16"/>
    <mergeCell ref="U11:U16"/>
  </mergeCells>
  <pageMargins left="0.11811023622047245" right="0.11811023622047245" top="0.39370078740157483" bottom="0.19685039370078741" header="0.31496062992125984" footer="0.31496062992125984"/>
  <pageSetup paperSize="8" scale="2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3B0CE69-2C88-444E-A1DB-B92F8F62E1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vt:lpstr>
      <vt:lpstr>МО!Заголовки_для_печати</vt:lpstr>
      <vt:lpstr>МО!Область_печати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FINEVT\User</dc:creator>
  <cp:lastModifiedBy>User</cp:lastModifiedBy>
  <cp:lastPrinted>2020-11-10T05:46:21Z</cp:lastPrinted>
  <dcterms:created xsi:type="dcterms:W3CDTF">2017-06-14T08:04:35Z</dcterms:created>
  <dcterms:modified xsi:type="dcterms:W3CDTF">2020-11-10T07:14:22Z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C:\Users\User\AppData\Local\Кейсистемс\Свод-СМАРТ\ReportManager\RRO.xlsx</vt:lpwstr>
  </property>
  <property fmtid="{D5CDD505-2E9C-101B-9397-08002B2CF9AE}" pid="3" name="Report Name">
    <vt:lpwstr>C__Users_User_AppData_Local_Кейсистемс_Свод-СМАРТ_ReportManager_RRO.xlsx</vt:lpwstr>
  </property>
</Properties>
</file>